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919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externalReferences>
    <externalReference r:id="rId6"/>
  </externalReferenc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M39" i="4" l="1"/>
  <c r="ER39" i="4"/>
  <c r="EO39" i="4"/>
  <c r="DW39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EQ15" i="3" l="1"/>
  <c r="L15" i="3" l="1"/>
  <c r="I14" i="3" l="1"/>
  <c r="I15" i="3" s="1"/>
  <c r="F14" i="3"/>
  <c r="F15" i="3" s="1"/>
  <c r="AY15" i="3" l="1"/>
  <c r="T15" i="3"/>
  <c r="M14" i="3"/>
  <c r="M15" i="3" s="1"/>
  <c r="DS14" i="3" l="1"/>
  <c r="DS15" i="3" s="1"/>
  <c r="CO14" i="3"/>
  <c r="CO15" i="3" s="1"/>
  <c r="EH14" i="3"/>
  <c r="EH15" i="3" s="1"/>
  <c r="EO14" i="3"/>
  <c r="EO15" i="3" s="1"/>
  <c r="EZ14" i="3"/>
  <c r="EZ15" i="3" s="1"/>
  <c r="AM14" i="3"/>
  <c r="AM15" i="3" s="1"/>
  <c r="AE14" i="3"/>
  <c r="AE15" i="3" s="1"/>
  <c r="J14" i="3"/>
  <c r="J15" i="3" s="1"/>
  <c r="G40" i="2" l="1"/>
  <c r="D17" i="1" l="1"/>
  <c r="D18" i="1"/>
  <c r="E18" i="1" s="1"/>
  <c r="E25" i="1"/>
  <c r="D44" i="2"/>
  <c r="D45" i="2"/>
  <c r="D46" i="2"/>
  <c r="D47" i="2"/>
  <c r="D48" i="2"/>
  <c r="D49" i="2"/>
  <c r="D51" i="2"/>
  <c r="D54" i="2" s="1"/>
  <c r="D52" i="2"/>
  <c r="D53" i="2"/>
  <c r="E53" i="2" s="1"/>
  <c r="D55" i="2"/>
  <c r="E55" i="2" s="1"/>
  <c r="D56" i="2"/>
  <c r="D57" i="2"/>
  <c r="E57" i="2" s="1"/>
  <c r="D59" i="2"/>
  <c r="D60" i="2"/>
  <c r="D61" i="2"/>
  <c r="D62" i="2"/>
  <c r="E59" i="2"/>
  <c r="E61" i="2"/>
  <c r="E60" i="2"/>
  <c r="E56" i="2"/>
  <c r="E52" i="2"/>
  <c r="E45" i="2"/>
  <c r="E49" i="2"/>
  <c r="E48" i="2"/>
  <c r="E47" i="2"/>
  <c r="E44" i="2"/>
  <c r="E43" i="2"/>
  <c r="CC40" i="2"/>
  <c r="CE40" i="2"/>
  <c r="CA40" i="2"/>
  <c r="BZ40" i="2"/>
  <c r="BW40" i="2"/>
  <c r="BT40" i="2"/>
  <c r="BQ40" i="2"/>
  <c r="BR40" i="2"/>
  <c r="BN40" i="2"/>
  <c r="BO40" i="2"/>
  <c r="BL40" i="2"/>
  <c r="BK40" i="2"/>
  <c r="BI40" i="2"/>
  <c r="BH40" i="2"/>
  <c r="BE40" i="2"/>
  <c r="BF40" i="2"/>
  <c r="BC40" i="2"/>
  <c r="BB40" i="2"/>
  <c r="BA40" i="2"/>
  <c r="AZ40" i="2"/>
  <c r="AV40" i="2"/>
  <c r="AW40" i="2"/>
  <c r="AS40" i="2"/>
  <c r="AQ40" i="2"/>
  <c r="CF40" i="2"/>
  <c r="CG40" i="2"/>
  <c r="CJ40" i="2"/>
  <c r="CI40" i="2"/>
  <c r="CN40" i="2"/>
  <c r="CM40" i="2"/>
  <c r="AN40" i="2"/>
  <c r="CO40" i="2"/>
  <c r="CR40" i="2"/>
  <c r="CV40" i="2"/>
  <c r="CU40" i="2"/>
  <c r="CX40" i="2"/>
  <c r="DA40" i="2"/>
  <c r="DF40" i="2"/>
  <c r="DE40" i="2"/>
  <c r="DG40" i="2"/>
  <c r="DJ40" i="2"/>
  <c r="DK40" i="2"/>
  <c r="DM40" i="2"/>
  <c r="DN40" i="2"/>
  <c r="DP40" i="2"/>
  <c r="DQ40" i="2"/>
  <c r="AK40" i="2"/>
  <c r="AJ40" i="2"/>
  <c r="AI40" i="2"/>
  <c r="AH40" i="2"/>
  <c r="AD40" i="2"/>
  <c r="AE40" i="2"/>
  <c r="AB40" i="2"/>
  <c r="AA40" i="2"/>
  <c r="Y40" i="2"/>
  <c r="X40" i="2"/>
  <c r="V40" i="2"/>
  <c r="U40" i="2"/>
  <c r="R40" i="2"/>
  <c r="S40" i="2"/>
  <c r="P40" i="2"/>
  <c r="O40" i="2"/>
  <c r="M40" i="2"/>
  <c r="L40" i="2"/>
  <c r="J40" i="2"/>
  <c r="I40" i="2"/>
  <c r="F40" i="2"/>
  <c r="C40" i="2"/>
  <c r="D40" i="2"/>
  <c r="D19" i="1" l="1"/>
  <c r="E19" i="1" s="1"/>
  <c r="E17" i="1"/>
  <c r="E51" i="2"/>
  <c r="C39" i="2"/>
  <c r="D39" i="2"/>
  <c r="E39" i="2"/>
  <c r="E40" i="2" s="1"/>
  <c r="F39" i="2"/>
  <c r="G39" i="2"/>
  <c r="H39" i="2"/>
  <c r="H40" i="2"/>
  <c r="I39" i="2"/>
  <c r="J39" i="2"/>
  <c r="K39" i="2"/>
  <c r="L39" i="2"/>
  <c r="M39" i="2"/>
  <c r="N39" i="2"/>
  <c r="N40" i="2"/>
  <c r="O39" i="2"/>
  <c r="P39" i="2"/>
  <c r="Q39" i="2"/>
  <c r="R39" i="2"/>
  <c r="S39" i="2"/>
  <c r="T39" i="2"/>
  <c r="T40" i="2" s="1"/>
  <c r="U39" i="2"/>
  <c r="V39" i="2"/>
  <c r="W39" i="2"/>
  <c r="W40" i="2"/>
  <c r="X39" i="2"/>
  <c r="Y39" i="2"/>
  <c r="Z39" i="2"/>
  <c r="Z40" i="2" s="1"/>
  <c r="AA39" i="2"/>
  <c r="AB39" i="2"/>
  <c r="AC39" i="2"/>
  <c r="AC40" i="2" s="1"/>
  <c r="AD39" i="2"/>
  <c r="AE39" i="2"/>
  <c r="AF39" i="2"/>
  <c r="AF40" i="2"/>
  <c r="AG39" i="2"/>
  <c r="AH39" i="2"/>
  <c r="AI39" i="2"/>
  <c r="AJ39" i="2"/>
  <c r="AK39" i="2"/>
  <c r="AL39" i="2"/>
  <c r="AL40" i="2" s="1"/>
  <c r="AM39" i="2"/>
  <c r="AM40" i="2" s="1"/>
  <c r="AN39" i="2"/>
  <c r="AO39" i="2"/>
  <c r="AO40" i="2"/>
  <c r="AP39" i="2"/>
  <c r="AP40" i="2" s="1"/>
  <c r="AQ39" i="2"/>
  <c r="AR39" i="2"/>
  <c r="AR40" i="2"/>
  <c r="AS39" i="2"/>
  <c r="AT39" i="2"/>
  <c r="AT40" i="2"/>
  <c r="AU39" i="2"/>
  <c r="AU40" i="2" s="1"/>
  <c r="AV39" i="2"/>
  <c r="AW39" i="2"/>
  <c r="AX39" i="2"/>
  <c r="AX40" i="2"/>
  <c r="AY39" i="2"/>
  <c r="AY40" i="2" s="1"/>
  <c r="AZ39" i="2"/>
  <c r="BA39" i="2"/>
  <c r="BB39" i="2"/>
  <c r="BC39" i="2"/>
  <c r="BD39" i="2"/>
  <c r="BD40" i="2" s="1"/>
  <c r="BE39" i="2"/>
  <c r="BF39" i="2"/>
  <c r="BG39" i="2"/>
  <c r="BG40" i="2"/>
  <c r="BH39" i="2"/>
  <c r="BI39" i="2"/>
  <c r="BJ39" i="2"/>
  <c r="BJ40" i="2" s="1"/>
  <c r="BK39" i="2"/>
  <c r="BL39" i="2"/>
  <c r="BM39" i="2"/>
  <c r="BM40" i="2" s="1"/>
  <c r="BN39" i="2"/>
  <c r="BO39" i="2"/>
  <c r="BP39" i="2"/>
  <c r="BP40" i="2"/>
  <c r="BQ39" i="2"/>
  <c r="BR39" i="2"/>
  <c r="BS39" i="2"/>
  <c r="BS40" i="2"/>
  <c r="BT39" i="2"/>
  <c r="BU39" i="2"/>
  <c r="BU40" i="2" s="1"/>
  <c r="BV39" i="2"/>
  <c r="BV40" i="2" s="1"/>
  <c r="BW39" i="2"/>
  <c r="BX39" i="2"/>
  <c r="BX40" i="2" s="1"/>
  <c r="BY39" i="2"/>
  <c r="BY40" i="2"/>
  <c r="BZ39" i="2"/>
  <c r="CA39" i="2"/>
  <c r="CB39" i="2"/>
  <c r="CB40" i="2" s="1"/>
  <c r="CC39" i="2"/>
  <c r="CD39" i="2"/>
  <c r="CD40" i="2" s="1"/>
  <c r="CE39" i="2"/>
  <c r="CF39" i="2"/>
  <c r="CG39" i="2"/>
  <c r="CH39" i="2"/>
  <c r="CH40" i="2"/>
  <c r="CI39" i="2"/>
  <c r="CJ39" i="2"/>
  <c r="CK39" i="2"/>
  <c r="CL39" i="2"/>
  <c r="CM39" i="2"/>
  <c r="CN39" i="2"/>
  <c r="CP39" i="2"/>
  <c r="CP40" i="2" s="1"/>
  <c r="CQ39" i="2"/>
  <c r="CQ40" i="2" s="1"/>
  <c r="CR39" i="2"/>
  <c r="CS39" i="2"/>
  <c r="CT39" i="2"/>
  <c r="CT40" i="2"/>
  <c r="CU39" i="2"/>
  <c r="CV39" i="2"/>
  <c r="CW39" i="2"/>
  <c r="CW40" i="2" s="1"/>
  <c r="CX39" i="2"/>
  <c r="CY39" i="2"/>
  <c r="CY40" i="2" s="1"/>
  <c r="CZ39" i="2"/>
  <c r="CZ40" i="2"/>
  <c r="DA39" i="2"/>
  <c r="DB39" i="2"/>
  <c r="DB40" i="2"/>
  <c r="DC39" i="2"/>
  <c r="DC40" i="2" s="1"/>
  <c r="DD39" i="2"/>
  <c r="DD40" i="2" s="1"/>
  <c r="DE39" i="2"/>
  <c r="DF39" i="2"/>
  <c r="DG39" i="2"/>
  <c r="DH39" i="2"/>
  <c r="DH40" i="2" s="1"/>
  <c r="DI39" i="2"/>
  <c r="DI40" i="2" s="1"/>
  <c r="DK39" i="2"/>
  <c r="DL39" i="2"/>
  <c r="DL40" i="2"/>
  <c r="DM39" i="2"/>
  <c r="DN39" i="2"/>
  <c r="DO39" i="2"/>
  <c r="DP39" i="2"/>
  <c r="DQ39" i="2"/>
  <c r="DR39" i="2"/>
  <c r="DR40" i="2" s="1"/>
  <c r="K40" i="2"/>
  <c r="Q40" i="2"/>
  <c r="AG40" i="2"/>
  <c r="CK40" i="2"/>
  <c r="CL40" i="2"/>
  <c r="CS40" i="2"/>
  <c r="DO40" i="2"/>
  <c r="C14" i="3"/>
  <c r="C15" i="3" s="1"/>
  <c r="D14" i="3"/>
  <c r="D15" i="3" s="1"/>
  <c r="E14" i="3"/>
  <c r="E15" i="3" s="1"/>
  <c r="G14" i="3"/>
  <c r="G15" i="3" s="1"/>
  <c r="H14" i="3"/>
  <c r="H15" i="3"/>
  <c r="K14" i="3"/>
  <c r="K15" i="3" s="1"/>
  <c r="N14" i="3"/>
  <c r="N15" i="3" s="1"/>
  <c r="O14" i="3"/>
  <c r="P14" i="3"/>
  <c r="P15" i="3" s="1"/>
  <c r="Q14" i="3"/>
  <c r="Q15" i="3" s="1"/>
  <c r="R14" i="3"/>
  <c r="R15" i="3" s="1"/>
  <c r="S14" i="3"/>
  <c r="S15" i="3" s="1"/>
  <c r="U14" i="3"/>
  <c r="U15" i="3" s="1"/>
  <c r="V14" i="3"/>
  <c r="V15" i="3" s="1"/>
  <c r="W14" i="3"/>
  <c r="W15" i="3" s="1"/>
  <c r="X15" i="3"/>
  <c r="Y14" i="3"/>
  <c r="Y15" i="3" s="1"/>
  <c r="Z14" i="3"/>
  <c r="Z15" i="3" s="1"/>
  <c r="AA14" i="3"/>
  <c r="AA15" i="3" s="1"/>
  <c r="AB14" i="3"/>
  <c r="AB15" i="3" s="1"/>
  <c r="AC14" i="3"/>
  <c r="AC15" i="3" s="1"/>
  <c r="AD14" i="3"/>
  <c r="AD15" i="3" s="1"/>
  <c r="AF14" i="3"/>
  <c r="AF15" i="3" s="1"/>
  <c r="AG14" i="3"/>
  <c r="AG15" i="3" s="1"/>
  <c r="AH14" i="3"/>
  <c r="AH15" i="3" s="1"/>
  <c r="AI14" i="3"/>
  <c r="AI15" i="3" s="1"/>
  <c r="AJ14" i="3"/>
  <c r="AJ15" i="3" s="1"/>
  <c r="AK14" i="3"/>
  <c r="AK15" i="3" s="1"/>
  <c r="AL14" i="3"/>
  <c r="AL15" i="3" s="1"/>
  <c r="AN14" i="3"/>
  <c r="AN15" i="3" s="1"/>
  <c r="AO14" i="3"/>
  <c r="AO15" i="3" s="1"/>
  <c r="AP14" i="3"/>
  <c r="AP15" i="3" s="1"/>
  <c r="AQ14" i="3"/>
  <c r="AQ15" i="3" s="1"/>
  <c r="AR14" i="3"/>
  <c r="AR15" i="3" s="1"/>
  <c r="AS14" i="3"/>
  <c r="AS15" i="3" s="1"/>
  <c r="AT14" i="3"/>
  <c r="AT15" i="3" s="1"/>
  <c r="AU15" i="3"/>
  <c r="AV14" i="3"/>
  <c r="AV15" i="3" s="1"/>
  <c r="AW14" i="3"/>
  <c r="AW15" i="3" s="1"/>
  <c r="AX14" i="3"/>
  <c r="AX15" i="3" s="1"/>
  <c r="AZ14" i="3"/>
  <c r="AZ15" i="3" s="1"/>
  <c r="BA14" i="3"/>
  <c r="BA15" i="3" s="1"/>
  <c r="BB14" i="3"/>
  <c r="BB15" i="3" s="1"/>
  <c r="BC14" i="3"/>
  <c r="BC15" i="3" s="1"/>
  <c r="BD14" i="3"/>
  <c r="BD15" i="3" s="1"/>
  <c r="BE14" i="3"/>
  <c r="BE15" i="3" s="1"/>
  <c r="BF14" i="3"/>
  <c r="BF15" i="3" s="1"/>
  <c r="BG14" i="3"/>
  <c r="BG15" i="3" s="1"/>
  <c r="BH14" i="3"/>
  <c r="BH15" i="3" s="1"/>
  <c r="BI14" i="3"/>
  <c r="BI15" i="3" s="1"/>
  <c r="BJ14" i="3"/>
  <c r="BJ15" i="3" s="1"/>
  <c r="BK14" i="3"/>
  <c r="BK15" i="3" s="1"/>
  <c r="BL14" i="3"/>
  <c r="BL15" i="3" s="1"/>
  <c r="BM14" i="3"/>
  <c r="BM15" i="3" s="1"/>
  <c r="BN14" i="3"/>
  <c r="BN15" i="3" s="1"/>
  <c r="BO14" i="3"/>
  <c r="BO15" i="3" s="1"/>
  <c r="BP14" i="3"/>
  <c r="BP15" i="3" s="1"/>
  <c r="BQ14" i="3"/>
  <c r="BQ15" i="3" s="1"/>
  <c r="BR14" i="3"/>
  <c r="BR15" i="3" s="1"/>
  <c r="BS14" i="3"/>
  <c r="BS15" i="3" s="1"/>
  <c r="BT14" i="3"/>
  <c r="BT15" i="3" s="1"/>
  <c r="BU14" i="3"/>
  <c r="BU15" i="3" s="1"/>
  <c r="BV14" i="3"/>
  <c r="BV15" i="3" s="1"/>
  <c r="BW14" i="3"/>
  <c r="BW15" i="3" s="1"/>
  <c r="BX14" i="3"/>
  <c r="BX15" i="3" s="1"/>
  <c r="BY14" i="3"/>
  <c r="BY15" i="3" s="1"/>
  <c r="BZ14" i="3"/>
  <c r="BZ15" i="3" s="1"/>
  <c r="CA14" i="3"/>
  <c r="CA15" i="3" s="1"/>
  <c r="CB14" i="3"/>
  <c r="CB15" i="3" s="1"/>
  <c r="CC14" i="3"/>
  <c r="CC15" i="3" s="1"/>
  <c r="CD14" i="3"/>
  <c r="CD15" i="3" s="1"/>
  <c r="CE14" i="3"/>
  <c r="CE15" i="3" s="1"/>
  <c r="CF14" i="3"/>
  <c r="CF15" i="3" s="1"/>
  <c r="CG14" i="3"/>
  <c r="CG15" i="3" s="1"/>
  <c r="CH14" i="3"/>
  <c r="CH15" i="3" s="1"/>
  <c r="CI14" i="3"/>
  <c r="CI15" i="3" s="1"/>
  <c r="CJ14" i="3"/>
  <c r="CJ15" i="3" s="1"/>
  <c r="CK14" i="3"/>
  <c r="CK15" i="3" s="1"/>
  <c r="CL14" i="3"/>
  <c r="CL15" i="3" s="1"/>
  <c r="CM14" i="3"/>
  <c r="CM15" i="3" s="1"/>
  <c r="CN14" i="3"/>
  <c r="CN15" i="3" s="1"/>
  <c r="CP14" i="3"/>
  <c r="CP15" i="3" s="1"/>
  <c r="CQ14" i="3"/>
  <c r="CQ15" i="3" s="1"/>
  <c r="CR14" i="3"/>
  <c r="CR15" i="3" s="1"/>
  <c r="CS14" i="3"/>
  <c r="CS15" i="3" s="1"/>
  <c r="CT14" i="3"/>
  <c r="CT15" i="3" s="1"/>
  <c r="CU14" i="3"/>
  <c r="CU15" i="3" s="1"/>
  <c r="CV14" i="3"/>
  <c r="CV15" i="3" s="1"/>
  <c r="CW14" i="3"/>
  <c r="CW15" i="3" s="1"/>
  <c r="CX14" i="3"/>
  <c r="CX15" i="3" s="1"/>
  <c r="CY14" i="3"/>
  <c r="CY15" i="3" s="1"/>
  <c r="CZ14" i="3"/>
  <c r="CZ15" i="3" s="1"/>
  <c r="DA14" i="3"/>
  <c r="DA15" i="3" s="1"/>
  <c r="DB14" i="3"/>
  <c r="DB15" i="3" s="1"/>
  <c r="DC14" i="3"/>
  <c r="DC15" i="3" s="1"/>
  <c r="DD14" i="3"/>
  <c r="DD15" i="3" s="1"/>
  <c r="DE14" i="3"/>
  <c r="DE15" i="3" s="1"/>
  <c r="DF14" i="3"/>
  <c r="DF15" i="3" s="1"/>
  <c r="DG14" i="3"/>
  <c r="DG15" i="3" s="1"/>
  <c r="DH14" i="3"/>
  <c r="DH15" i="3" s="1"/>
  <c r="DI14" i="3"/>
  <c r="DI15" i="3" s="1"/>
  <c r="DJ14" i="3"/>
  <c r="DJ15" i="3" s="1"/>
  <c r="DK14" i="3"/>
  <c r="DK15" i="3" s="1"/>
  <c r="DL14" i="3"/>
  <c r="DL15" i="3" s="1"/>
  <c r="DM14" i="3"/>
  <c r="DM15" i="3" s="1"/>
  <c r="DN14" i="3"/>
  <c r="DN15" i="3" s="1"/>
  <c r="DO14" i="3"/>
  <c r="DO15" i="3" s="1"/>
  <c r="DP14" i="3"/>
  <c r="DP15" i="3" s="1"/>
  <c r="DQ14" i="3"/>
  <c r="DQ15" i="3" s="1"/>
  <c r="DR14" i="3"/>
  <c r="DR15" i="3" s="1"/>
  <c r="DT14" i="3"/>
  <c r="DT15" i="3" s="1"/>
  <c r="DU14" i="3"/>
  <c r="DU15" i="3" s="1"/>
  <c r="DV14" i="3"/>
  <c r="DV15" i="3" s="1"/>
  <c r="DW14" i="3"/>
  <c r="DW15" i="3" s="1"/>
  <c r="DX14" i="3"/>
  <c r="DX15" i="3" s="1"/>
  <c r="DY14" i="3"/>
  <c r="DY15" i="3" s="1"/>
  <c r="DZ14" i="3"/>
  <c r="DZ15" i="3" s="1"/>
  <c r="EA14" i="3"/>
  <c r="EA15" i="3" s="1"/>
  <c r="EB14" i="3"/>
  <c r="EB15" i="3" s="1"/>
  <c r="EC14" i="3"/>
  <c r="EC15" i="3" s="1"/>
  <c r="ED14" i="3"/>
  <c r="ED15" i="3" s="1"/>
  <c r="EE14" i="3"/>
  <c r="EE15" i="3" s="1"/>
  <c r="EF14" i="3"/>
  <c r="EF15" i="3" s="1"/>
  <c r="EG14" i="3"/>
  <c r="EG15" i="3" s="1"/>
  <c r="EI14" i="3"/>
  <c r="EI15" i="3" s="1"/>
  <c r="EJ14" i="3"/>
  <c r="EJ15" i="3" s="1"/>
  <c r="EK15" i="3"/>
  <c r="EL14" i="3"/>
  <c r="EL15" i="3" s="1"/>
  <c r="EM14" i="3"/>
  <c r="EM15" i="3" s="1"/>
  <c r="EP14" i="3"/>
  <c r="EP15" i="3" s="1"/>
  <c r="ER14" i="3"/>
  <c r="ER15" i="3" s="1"/>
  <c r="ES14" i="3"/>
  <c r="ES15" i="3" s="1"/>
  <c r="ET14" i="3"/>
  <c r="ET15" i="3" s="1"/>
  <c r="EU14" i="3"/>
  <c r="EU15" i="3" s="1"/>
  <c r="EV14" i="3"/>
  <c r="EV15" i="3" s="1"/>
  <c r="EW14" i="3"/>
  <c r="EW15" i="3" s="1"/>
  <c r="EX14" i="3"/>
  <c r="EX15" i="3" s="1"/>
  <c r="EY14" i="3"/>
  <c r="EY15" i="3" s="1"/>
  <c r="FA14" i="3"/>
  <c r="FA15" i="3" s="1"/>
  <c r="FB14" i="3"/>
  <c r="FB15" i="3" s="1"/>
  <c r="FC14" i="3"/>
  <c r="FC15" i="3" s="1"/>
  <c r="FD14" i="3"/>
  <c r="FD15" i="3" s="1"/>
  <c r="FE14" i="3"/>
  <c r="FE15" i="3" s="1"/>
  <c r="FF14" i="3"/>
  <c r="FF15" i="3" s="1"/>
  <c r="FG14" i="3"/>
  <c r="FG15" i="3" s="1"/>
  <c r="FH14" i="3"/>
  <c r="FH15" i="3" s="1"/>
  <c r="FI15" i="3"/>
  <c r="FJ14" i="3"/>
  <c r="FJ15" i="3" s="1"/>
  <c r="FK14" i="3"/>
  <c r="FK15" i="3" s="1"/>
  <c r="O15" i="3"/>
  <c r="D22" i="1"/>
  <c r="H39" i="5"/>
  <c r="C39" i="5"/>
  <c r="BT39" i="4"/>
  <c r="BT40" i="4" s="1"/>
  <c r="BU39" i="4"/>
  <c r="BU40" i="4" s="1"/>
  <c r="BV39" i="4"/>
  <c r="BV40" i="4" s="1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Z39" i="5"/>
  <c r="Z40" i="5"/>
  <c r="AA39" i="5"/>
  <c r="AA40" i="5"/>
  <c r="AB39" i="5"/>
  <c r="AC39" i="5"/>
  <c r="AC40" i="5"/>
  <c r="AD39" i="5"/>
  <c r="AE39" i="5"/>
  <c r="AE40" i="5"/>
  <c r="AF39" i="5"/>
  <c r="AF40" i="5"/>
  <c r="AG39" i="5"/>
  <c r="AH39" i="5"/>
  <c r="AH40" i="5"/>
  <c r="AI39" i="5"/>
  <c r="AI40" i="5"/>
  <c r="AJ39" i="5"/>
  <c r="AJ40" i="5"/>
  <c r="AK39" i="5"/>
  <c r="AL39" i="5"/>
  <c r="AM39" i="5"/>
  <c r="AM40" i="5"/>
  <c r="AN39" i="5"/>
  <c r="AN40" i="5"/>
  <c r="AO39" i="5"/>
  <c r="AP39" i="5"/>
  <c r="AP40" i="5"/>
  <c r="AQ39" i="5"/>
  <c r="AQ40" i="5"/>
  <c r="AR39" i="5"/>
  <c r="AR40" i="5"/>
  <c r="AS39" i="5"/>
  <c r="AS40" i="5"/>
  <c r="AT39" i="5"/>
  <c r="AU39" i="5"/>
  <c r="AU40" i="5"/>
  <c r="AV39" i="5"/>
  <c r="AV40" i="5"/>
  <c r="AW39" i="5"/>
  <c r="AX39" i="5"/>
  <c r="AX40" i="5"/>
  <c r="AY39" i="5"/>
  <c r="AY40" i="5"/>
  <c r="AZ39" i="5"/>
  <c r="AZ40" i="5"/>
  <c r="BA39" i="5"/>
  <c r="BB39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N39" i="5"/>
  <c r="BN40" i="5"/>
  <c r="BO39" i="5"/>
  <c r="BO40" i="5"/>
  <c r="BP39" i="5"/>
  <c r="BP40" i="5"/>
  <c r="BQ39" i="5"/>
  <c r="BR39" i="5"/>
  <c r="BS39" i="5"/>
  <c r="BS40" i="5"/>
  <c r="BT39" i="5"/>
  <c r="BT40" i="5"/>
  <c r="BU39" i="5"/>
  <c r="BV39" i="5"/>
  <c r="BV40" i="5"/>
  <c r="BW39" i="5"/>
  <c r="BW40" i="5"/>
  <c r="BX39" i="5"/>
  <c r="BX40" i="5"/>
  <c r="BY39" i="5"/>
  <c r="BY40" i="5"/>
  <c r="BZ39" i="5"/>
  <c r="CA39" i="5"/>
  <c r="CA40" i="5"/>
  <c r="CB39" i="5"/>
  <c r="CB40" i="5"/>
  <c r="CC39" i="5"/>
  <c r="CD39" i="5"/>
  <c r="CD40" i="5"/>
  <c r="CE39" i="5"/>
  <c r="CE40" i="5"/>
  <c r="CF39" i="5"/>
  <c r="CF40" i="5"/>
  <c r="CG39" i="5"/>
  <c r="CH39" i="5"/>
  <c r="CI39" i="5"/>
  <c r="CI40" i="5"/>
  <c r="CJ39" i="5"/>
  <c r="CJ40" i="5"/>
  <c r="CK39" i="5"/>
  <c r="CL39" i="5"/>
  <c r="CL40" i="5"/>
  <c r="CM39" i="5"/>
  <c r="CM40" i="5"/>
  <c r="CN39" i="5"/>
  <c r="CN40" i="5"/>
  <c r="CO39" i="5"/>
  <c r="CO40" i="5"/>
  <c r="CP39" i="5"/>
  <c r="CQ39" i="5"/>
  <c r="CQ40" i="5"/>
  <c r="CR39" i="5"/>
  <c r="CR40" i="5"/>
  <c r="CS39" i="5"/>
  <c r="CT39" i="5"/>
  <c r="CT40" i="5"/>
  <c r="CU39" i="5"/>
  <c r="CU40" i="5"/>
  <c r="CV39" i="5"/>
  <c r="CV40" i="5"/>
  <c r="CW39" i="5"/>
  <c r="CX39" i="5"/>
  <c r="CY39" i="5"/>
  <c r="CY40" i="5"/>
  <c r="CZ39" i="5"/>
  <c r="CZ40" i="5"/>
  <c r="DA39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39" i="5"/>
  <c r="FV39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Q39" i="5"/>
  <c r="IQ40" i="5"/>
  <c r="IR39" i="5"/>
  <c r="IR40" i="5"/>
  <c r="IS39" i="5"/>
  <c r="IS40" i="5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/>
  <c r="N39" i="4"/>
  <c r="N40" i="4" s="1"/>
  <c r="O39" i="4"/>
  <c r="O40" i="4" s="1"/>
  <c r="P39" i="4"/>
  <c r="P40" i="4" s="1"/>
  <c r="Q39" i="4"/>
  <c r="Q40" i="4"/>
  <c r="R39" i="4"/>
  <c r="R40" i="4" s="1"/>
  <c r="S39" i="4"/>
  <c r="S40" i="4"/>
  <c r="T39" i="4"/>
  <c r="T40" i="4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/>
  <c r="AG39" i="4"/>
  <c r="AG40" i="4" s="1"/>
  <c r="AH39" i="4"/>
  <c r="AH40" i="4" s="1"/>
  <c r="AI39" i="4"/>
  <c r="AI40" i="4"/>
  <c r="AJ39" i="4"/>
  <c r="AJ40" i="4" s="1"/>
  <c r="AK39" i="4"/>
  <c r="AK40" i="4" s="1"/>
  <c r="AL39" i="4"/>
  <c r="AL40" i="4"/>
  <c r="AM39" i="4"/>
  <c r="AM40" i="4" s="1"/>
  <c r="AN39" i="4"/>
  <c r="AN40" i="4" s="1"/>
  <c r="AO39" i="4"/>
  <c r="AO40" i="4"/>
  <c r="AP39" i="4"/>
  <c r="AP40" i="4" s="1"/>
  <c r="AQ39" i="4"/>
  <c r="AQ40" i="4" s="1"/>
  <c r="AR39" i="4"/>
  <c r="AR40" i="4"/>
  <c r="AS39" i="4"/>
  <c r="AS40" i="4" s="1"/>
  <c r="AT39" i="4"/>
  <c r="AT40" i="4" s="1"/>
  <c r="AU39" i="4"/>
  <c r="AU40" i="4"/>
  <c r="AV39" i="4"/>
  <c r="AV40" i="4" s="1"/>
  <c r="AW39" i="4"/>
  <c r="AW40" i="4" s="1"/>
  <c r="AX39" i="4"/>
  <c r="AX40" i="4"/>
  <c r="AY39" i="4"/>
  <c r="AY40" i="4" s="1"/>
  <c r="AZ39" i="4"/>
  <c r="AZ40" i="4" s="1"/>
  <c r="BA39" i="4"/>
  <c r="BA40" i="4"/>
  <c r="BB39" i="4"/>
  <c r="BB40" i="4" s="1"/>
  <c r="BC39" i="4"/>
  <c r="BC40" i="4" s="1"/>
  <c r="BD39" i="4"/>
  <c r="BD40" i="4"/>
  <c r="BE39" i="4"/>
  <c r="BE40" i="4" s="1"/>
  <c r="BF39" i="4"/>
  <c r="BF40" i="4" s="1"/>
  <c r="BG39" i="4"/>
  <c r="BG40" i="4"/>
  <c r="BH39" i="4"/>
  <c r="BH40" i="4" s="1"/>
  <c r="BI39" i="4"/>
  <c r="BI40" i="4" s="1"/>
  <c r="BJ39" i="4"/>
  <c r="BJ40" i="4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40" i="4"/>
  <c r="CP39" i="4"/>
  <c r="CP40" i="4" s="1"/>
  <c r="CQ39" i="4"/>
  <c r="CQ40" i="4" s="1"/>
  <c r="CR39" i="4"/>
  <c r="CR40" i="4" s="1"/>
  <c r="CS39" i="4"/>
  <c r="CS40" i="4" s="1"/>
  <c r="CT39" i="4"/>
  <c r="CT40" i="4"/>
  <c r="CU39" i="4"/>
  <c r="CU40" i="4" s="1"/>
  <c r="CV39" i="4"/>
  <c r="CV40" i="4" s="1"/>
  <c r="CW39" i="4"/>
  <c r="CW40" i="4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/>
  <c r="DP39" i="4"/>
  <c r="DP40" i="4" s="1"/>
  <c r="DQ39" i="4"/>
  <c r="DQ40" i="4" s="1"/>
  <c r="DR39" i="4"/>
  <c r="DR40" i="4"/>
  <c r="DS39" i="4"/>
  <c r="DS40" i="4" s="1"/>
  <c r="DT39" i="4"/>
  <c r="DT40" i="4" s="1"/>
  <c r="DU39" i="4"/>
  <c r="DU40" i="4"/>
  <c r="DV39" i="4"/>
  <c r="DV40" i="4" s="1"/>
  <c r="DW40" i="4"/>
  <c r="DX39" i="4"/>
  <c r="DX40" i="4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/>
  <c r="EN39" i="4"/>
  <c r="EN40" i="4" s="1"/>
  <c r="EO40" i="4"/>
  <c r="EP39" i="4"/>
  <c r="EP40" i="4" s="1"/>
  <c r="EQ39" i="4"/>
  <c r="EQ40" i="4" s="1"/>
  <c r="ER40" i="4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40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/>
  <c r="D48" i="5"/>
  <c r="E48" i="5"/>
  <c r="D60" i="5"/>
  <c r="E60" i="5"/>
  <c r="D57" i="5"/>
  <c r="E57" i="5"/>
  <c r="D56" i="5"/>
  <c r="E56" i="5"/>
  <c r="D53" i="5"/>
  <c r="E53" i="5"/>
  <c r="D49" i="5"/>
  <c r="E49" i="5"/>
  <c r="D51" i="5"/>
  <c r="E51" i="5"/>
  <c r="D52" i="5"/>
  <c r="E52" i="5"/>
  <c r="D47" i="5"/>
  <c r="D59" i="5"/>
  <c r="D55" i="5"/>
  <c r="D40" i="5"/>
  <c r="D44" i="5"/>
  <c r="E44" i="5"/>
  <c r="D43" i="5"/>
  <c r="E43" i="5"/>
  <c r="E59" i="5"/>
  <c r="E55" i="5"/>
  <c r="E61" i="5"/>
  <c r="H40" i="5"/>
  <c r="D45" i="5"/>
  <c r="D50" i="5"/>
  <c r="E58" i="5"/>
  <c r="E54" i="5"/>
  <c r="D58" i="5"/>
  <c r="D54" i="5"/>
  <c r="E62" i="5"/>
  <c r="E47" i="5"/>
  <c r="E50" i="5"/>
  <c r="D62" i="5"/>
  <c r="E45" i="5"/>
  <c r="E46" i="5"/>
  <c r="D46" i="5"/>
  <c r="D61" i="4" l="1"/>
  <c r="E61" i="4" s="1"/>
  <c r="D59" i="4"/>
  <c r="E59" i="4" s="1"/>
  <c r="D60" i="4"/>
  <c r="E60" i="4" s="1"/>
  <c r="D57" i="4"/>
  <c r="E57" i="4" s="1"/>
  <c r="D56" i="4"/>
  <c r="E56" i="4" s="1"/>
  <c r="D55" i="4"/>
  <c r="D53" i="4"/>
  <c r="E53" i="4" s="1"/>
  <c r="D52" i="4"/>
  <c r="E52" i="4" s="1"/>
  <c r="D51" i="4"/>
  <c r="E51" i="4" s="1"/>
  <c r="D49" i="4"/>
  <c r="E49" i="4" s="1"/>
  <c r="D47" i="4"/>
  <c r="D48" i="4"/>
  <c r="E48" i="4" s="1"/>
  <c r="D45" i="4"/>
  <c r="E45" i="4" s="1"/>
  <c r="D44" i="4"/>
  <c r="E44" i="4" s="1"/>
  <c r="D43" i="4"/>
  <c r="E43" i="4" s="1"/>
  <c r="D21" i="3"/>
  <c r="E21" i="3" s="1"/>
  <c r="D37" i="3"/>
  <c r="D33" i="3"/>
  <c r="D32" i="3"/>
  <c r="D36" i="3"/>
  <c r="D29" i="3"/>
  <c r="D28" i="3"/>
  <c r="D24" i="3"/>
  <c r="D20" i="1"/>
  <c r="E20" i="1"/>
  <c r="D31" i="1"/>
  <c r="E31" i="1" s="1"/>
  <c r="D27" i="1"/>
  <c r="E27" i="1" s="1"/>
  <c r="D33" i="1"/>
  <c r="E33" i="1" s="1"/>
  <c r="D35" i="1"/>
  <c r="E35" i="1" s="1"/>
  <c r="D23" i="1"/>
  <c r="E23" i="1" s="1"/>
  <c r="D26" i="1"/>
  <c r="E26" i="1" s="1"/>
  <c r="D21" i="1"/>
  <c r="E21" i="1" s="1"/>
  <c r="D29" i="1"/>
  <c r="D30" i="1"/>
  <c r="E30" i="1" s="1"/>
  <c r="D34" i="1"/>
  <c r="D43" i="2"/>
  <c r="D62" i="4" l="1"/>
  <c r="E62" i="4"/>
  <c r="D58" i="4"/>
  <c r="E55" i="4"/>
  <c r="E58" i="4" s="1"/>
  <c r="D54" i="4"/>
  <c r="E54" i="4"/>
  <c r="D50" i="4"/>
  <c r="E47" i="4"/>
  <c r="E50" i="4" s="1"/>
  <c r="D46" i="4"/>
  <c r="E46" i="4"/>
  <c r="E22" i="3"/>
  <c r="E38" i="3"/>
  <c r="D22" i="3"/>
  <c r="D32" i="1"/>
  <c r="E29" i="1"/>
  <c r="E32" i="1" s="1"/>
  <c r="D36" i="1"/>
  <c r="E34" i="1"/>
  <c r="E36" i="1" s="1"/>
</calcChain>
</file>

<file path=xl/sharedStrings.xml><?xml version="1.0" encoding="utf-8"?>
<sst xmlns="http://schemas.openxmlformats.org/spreadsheetml/2006/main" count="1778" uniqueCount="1405">
  <si>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</si>
  <si>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</si>
  <si>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</si>
  <si>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</si>
  <si>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</si>
  <si>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</si>
  <si>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</si>
  <si>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</si>
  <si>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</si>
  <si>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</si>
  <si>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</si>
  <si>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</si>
  <si>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</si>
  <si>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</si>
  <si>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</si>
  <si>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</si>
  <si>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</si>
  <si>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</si>
  <si>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</si>
  <si>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</si>
  <si>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</si>
  <si>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</si>
  <si>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</si>
  <si>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</si>
  <si>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</si>
  <si>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</si>
  <si>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</si>
  <si>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</si>
  <si>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</si>
  <si>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</si>
  <si>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</si>
  <si>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</si>
  <si>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</si>
  <si>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</si>
  <si>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</si>
  <si>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</si>
  <si>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</si>
  <si>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</si>
  <si>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</si>
  <si>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</si>
  <si>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</si>
  <si>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</si>
  <si>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</si>
  <si>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</si>
  <si>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</si>
  <si>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</si>
  <si>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</si>
  <si>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</si>
  <si>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</si>
  <si>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</si>
  <si>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</si>
  <si>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</si>
  <si>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</si>
  <si>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</si>
  <si>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</si>
  <si>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</si>
  <si>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</si>
  <si>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</si>
  <si>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</si>
  <si>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</si>
  <si>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</si>
  <si>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</si>
  <si>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</si>
  <si>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</si>
  <si>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</si>
  <si>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</si>
  <si>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</si>
  <si>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</si>
  <si>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</si>
  <si>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</si>
  <si>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</si>
  <si>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</si>
  <si>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</si>
  <si>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</si>
  <si>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</si>
  <si>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</si>
  <si>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</si>
  <si>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</si>
  <si>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</si>
  <si>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</si>
  <si>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</si>
  <si>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</si>
  <si>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</si>
  <si>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</si>
  <si>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</si>
  <si>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</si>
  <si>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</si>
  <si>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</si>
  <si>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</si>
  <si>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</si>
  <si>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</si>
  <si>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</si>
  <si>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</si>
  <si>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</si>
  <si>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</si>
  <si>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</si>
  <si>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</si>
  <si>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</si>
  <si>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</si>
  <si>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</si>
  <si>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</si>
  <si>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</si>
  <si>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</si>
  <si>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</si>
  <si>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</si>
  <si>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</si>
  <si>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</si>
  <si>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</si>
  <si>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</si>
  <si>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</si>
  <si>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</si>
  <si>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</si>
  <si>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</si>
  <si>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</si>
  <si>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</si>
  <si>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</si>
  <si>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</si>
  <si>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</si>
  <si>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</si>
  <si>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</si>
  <si>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</si>
  <si>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</si>
  <si>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</si>
  <si>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</si>
  <si>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</si>
  <si>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</si>
  <si>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</si>
  <si>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</si>
  <si>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</si>
  <si>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</si>
  <si>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</si>
  <si>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</si>
  <si>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</si>
  <si>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</si>
  <si>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</si>
  <si>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</si>
  <si>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</si>
  <si>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</si>
  <si>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</si>
  <si>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</si>
  <si>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</si>
  <si>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</si>
  <si>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</si>
  <si>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</si>
  <si>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</si>
  <si>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</si>
  <si>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</si>
  <si>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</si>
  <si>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</si>
  <si>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</si>
  <si>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</si>
  <si>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</si>
  <si>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</si>
  <si>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</si>
  <si>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</si>
  <si>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</si>
  <si>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</si>
  <si>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</si>
  <si>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</si>
  <si>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</si>
  <si>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</si>
  <si>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</si>
  <si>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</si>
  <si>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</si>
  <si>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</si>
  <si>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</si>
  <si>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</si>
  <si>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</si>
  <si>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</si>
  <si>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</si>
  <si>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</si>
  <si>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</si>
  <si>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</si>
  <si>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</si>
  <si>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</si>
  <si>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</si>
  <si>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</si>
  <si>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</si>
  <si>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</si>
  <si>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</si>
  <si>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</si>
  <si>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</si>
  <si>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</si>
  <si>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</si>
  <si>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</si>
  <si>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</si>
  <si>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</si>
  <si>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</si>
  <si>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</si>
  <si>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</si>
  <si>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</si>
  <si>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</si>
  <si>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</si>
  <si>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</si>
  <si>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</si>
  <si>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</si>
  <si>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</si>
  <si>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</si>
  <si>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</si>
  <si>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</si>
  <si>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</si>
  <si>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</si>
  <si>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</si>
  <si>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</si>
  <si>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</si>
  <si>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</si>
  <si>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</si>
  <si>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</si>
  <si>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</si>
  <si>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</si>
  <si>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</si>
  <si>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</si>
  <si>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</si>
  <si>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</si>
  <si>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</si>
  <si>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</si>
  <si>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</si>
  <si>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</si>
  <si>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</si>
  <si>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</si>
  <si>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</si>
  <si>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</si>
  <si>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</si>
  <si>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</si>
  <si>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</si>
  <si>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</si>
  <si>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</si>
  <si>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</si>
  <si>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</si>
  <si>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</si>
  <si>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</si>
  <si>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</si>
  <si>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</si>
  <si>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</si>
  <si>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</si>
  <si>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</si>
  <si>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</si>
  <si>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</si>
  <si>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</si>
  <si>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</si>
  <si>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</si>
  <si>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</si>
  <si>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</si>
  <si>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</si>
  <si>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</si>
  <si>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</si>
  <si>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</si>
  <si>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</si>
  <si>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</si>
  <si>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</si>
  <si>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</si>
  <si>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</si>
  <si>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</si>
  <si>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</si>
  <si>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</si>
  <si>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</si>
  <si>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</si>
  <si>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</si>
  <si>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</si>
  <si>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</si>
  <si>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</si>
  <si>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</si>
  <si>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</si>
  <si>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</si>
  <si>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</si>
  <si>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</si>
  <si>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</si>
  <si>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</si>
  <si>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</si>
  <si>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</si>
  <si>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</si>
  <si>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</si>
  <si>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</si>
  <si>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</si>
  <si>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</si>
  <si>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</si>
  <si>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</si>
  <si>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</si>
  <si>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</si>
  <si>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</si>
  <si>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</si>
  <si>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</si>
  <si>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</si>
  <si>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</si>
  <si>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</si>
  <si>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</si>
  <si>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</si>
  <si>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</si>
  <si>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</si>
  <si>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</si>
  <si>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</si>
  <si>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</si>
  <si>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</si>
  <si>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</si>
  <si>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</si>
  <si>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</si>
  <si>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</si>
  <si>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</si>
  <si>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</si>
  <si>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</si>
  <si>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</si>
  <si>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</si>
  <si>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</si>
  <si>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</si>
  <si>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</si>
  <si>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</si>
  <si>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</si>
  <si>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</si>
  <si>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</si>
  <si>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</si>
  <si>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</si>
  <si>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</si>
  <si>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</si>
  <si>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</si>
  <si>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</si>
  <si>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</si>
  <si>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</si>
  <si>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</si>
  <si>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</si>
  <si>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</si>
  <si>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</si>
  <si>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</si>
  <si>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</si>
  <si>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</si>
  <si>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</si>
  <si>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</si>
  <si>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</si>
  <si>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</si>
  <si>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</si>
  <si>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</si>
  <si>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</si>
  <si>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</si>
  <si>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</si>
  <si>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</si>
  <si>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</si>
  <si>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</si>
  <si>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</si>
  <si>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</si>
  <si>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</si>
  <si>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</si>
  <si>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</si>
  <si>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</si>
  <si>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</si>
  <si>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</si>
  <si>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</si>
  <si>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</si>
  <si>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</si>
  <si>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</si>
  <si>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</si>
  <si>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</si>
  <si>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</si>
  <si>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</si>
  <si>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</si>
  <si>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</si>
  <si>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</si>
  <si>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</si>
  <si>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</si>
  <si>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</si>
  <si>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</si>
  <si>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</si>
  <si>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</si>
  <si>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</si>
  <si>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</si>
  <si>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</si>
  <si>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</si>
  <si>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</si>
  <si>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</si>
  <si>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</si>
  <si>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</si>
  <si>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</si>
  <si>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</si>
  <si>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</si>
  <si>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</si>
  <si>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</si>
  <si>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</si>
  <si>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</si>
  <si>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</si>
  <si>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</si>
  <si>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</si>
  <si>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</si>
  <si>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</si>
  <si>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</si>
  <si>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</si>
  <si>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</si>
  <si>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</si>
  <si>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</si>
  <si>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</si>
  <si>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</si>
  <si>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</si>
  <si>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</si>
  <si>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</si>
  <si>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</si>
  <si>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</si>
  <si>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</si>
  <si>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</si>
  <si>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</si>
  <si>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</si>
  <si>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</si>
  <si>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</si>
  <si>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</si>
  <si>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</si>
  <si>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</si>
  <si>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</si>
  <si>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</si>
  <si>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</si>
  <si>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</si>
  <si>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</si>
  <si>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</si>
  <si>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</si>
  <si>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</si>
  <si>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</si>
  <si>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</si>
  <si>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</si>
  <si>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</si>
  <si>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</si>
  <si>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</si>
  <si>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</si>
  <si>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</si>
  <si>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</si>
  <si>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</si>
  <si>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</si>
  <si>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</si>
  <si>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</si>
  <si>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</si>
  <si>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</si>
  <si>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</si>
  <si>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</si>
  <si>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</si>
  <si>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</si>
  <si>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</si>
  <si>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</si>
  <si>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</si>
  <si>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</si>
  <si>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</si>
  <si>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</si>
  <si>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</si>
  <si>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</si>
  <si>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</si>
  <si>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</si>
  <si>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</si>
  <si>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</si>
  <si>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</si>
  <si>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</si>
  <si>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</si>
  <si>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</si>
  <si>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</si>
  <si>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</si>
  <si>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</si>
  <si>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</si>
  <si>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</si>
  <si>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</si>
  <si>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</si>
  <si>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</si>
  <si>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</si>
  <si>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</si>
  <si>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</si>
  <si>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</si>
  <si>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</si>
  <si>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</si>
  <si>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</si>
  <si>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</si>
  <si>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</si>
  <si>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</si>
  <si>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</si>
  <si>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</si>
  <si>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</si>
  <si>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</si>
  <si>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</si>
  <si>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</si>
  <si>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</si>
  <si>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</si>
  <si>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</si>
  <si>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</si>
  <si>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</si>
  <si>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</si>
  <si>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</si>
  <si>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</si>
  <si>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</si>
  <si>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</si>
  <si>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</si>
  <si>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</si>
  <si>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</si>
  <si>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</si>
  <si>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</si>
  <si>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</si>
  <si>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</si>
  <si>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</si>
  <si>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</si>
  <si>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</si>
  <si>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</si>
  <si>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</si>
  <si>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</si>
  <si>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</si>
  <si>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</si>
  <si>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</si>
  <si>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</si>
  <si>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</si>
  <si>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</si>
  <si>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</si>
  <si>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</si>
  <si>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</si>
  <si>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</si>
  <si>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</si>
  <si>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</si>
  <si>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</si>
  <si>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</si>
  <si>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</si>
  <si>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</si>
  <si>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</si>
  <si>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</si>
  <si>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</si>
  <si>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</si>
  <si>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</si>
  <si>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</si>
  <si>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</si>
  <si>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</si>
  <si>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</si>
  <si>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</si>
  <si>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</si>
  <si>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</si>
  <si>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</si>
  <si>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</si>
  <si>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</si>
  <si>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</si>
  <si>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</si>
  <si>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</si>
  <si>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</si>
  <si>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</si>
  <si>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</si>
  <si>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</si>
  <si>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</si>
  <si>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</si>
  <si>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</si>
  <si>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</si>
  <si>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</si>
  <si>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</si>
  <si>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</si>
  <si>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</si>
  <si>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</si>
  <si>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</si>
  <si>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</si>
  <si>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</si>
  <si>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</si>
  <si>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</si>
  <si>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</si>
  <si>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</si>
  <si>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</si>
  <si>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</si>
  <si>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</si>
  <si>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</si>
  <si>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</si>
  <si>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</si>
  <si>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</si>
  <si>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</si>
  <si>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</si>
  <si>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</si>
  <si>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</si>
  <si>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</si>
  <si>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</si>
  <si>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</si>
  <si>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</si>
  <si>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</si>
  <si>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</si>
  <si>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</si>
  <si>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</si>
  <si>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</si>
  <si>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</si>
  <si>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</si>
  <si>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</si>
  <si>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</si>
  <si>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</si>
  <si>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</si>
  <si>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</si>
  <si>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</si>
  <si>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</si>
  <si>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</si>
  <si>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</si>
  <si>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</si>
  <si>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</si>
  <si>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</si>
  <si>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</si>
  <si>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</si>
  <si>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</si>
  <si>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</si>
  <si>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</si>
  <si>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</si>
  <si>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</si>
  <si>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</si>
  <si>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</si>
  <si>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</si>
  <si>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</si>
  <si>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</si>
  <si>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</si>
  <si>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</si>
  <si>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</si>
  <si>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</si>
  <si>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</si>
  <si>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</si>
  <si>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</si>
  <si>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</si>
  <si>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</si>
  <si>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</si>
  <si>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</si>
  <si>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</si>
  <si>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</si>
  <si>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</si>
  <si>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</si>
  <si>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</si>
  <si>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</si>
  <si>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</si>
  <si>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</si>
  <si>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</si>
  <si>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</si>
  <si>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</si>
  <si>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</si>
  <si>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</si>
  <si>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</si>
  <si>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</si>
  <si>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</si>
  <si>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</si>
  <si>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</si>
  <si>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</si>
  <si>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</si>
  <si>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</si>
  <si>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</si>
  <si>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</si>
  <si>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</si>
  <si>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</si>
  <si>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</si>
  <si>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</si>
  <si>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</si>
  <si>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</si>
  <si>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</si>
  <si>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</si>
  <si>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</si>
  <si>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</si>
  <si>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</si>
  <si>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</si>
  <si>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</si>
  <si>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</si>
  <si>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</si>
  <si>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</si>
  <si>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</si>
  <si>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</si>
  <si>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</si>
  <si>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</si>
  <si>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</si>
  <si>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</si>
  <si>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</si>
  <si>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</si>
  <si>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</si>
  <si>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</si>
  <si>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</si>
  <si>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</si>
  <si>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</si>
  <si>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</si>
  <si>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</si>
  <si>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</si>
  <si>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</si>
  <si>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</si>
  <si>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</si>
  <si>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</si>
  <si>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</si>
  <si>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</si>
  <si>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</si>
  <si>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</si>
  <si>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</si>
  <si>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</si>
  <si>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</si>
  <si>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</si>
  <si>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</si>
  <si>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</si>
  <si>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</si>
  <si>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</si>
  <si>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</si>
  <si>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</si>
  <si>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</si>
  <si>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</si>
  <si>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</si>
  <si>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</si>
  <si>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</si>
  <si>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</si>
  <si>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</si>
  <si>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</si>
  <si>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</si>
  <si>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</si>
  <si>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</si>
  <si>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</si>
  <si>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</si>
  <si>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</si>
  <si>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</si>
  <si>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</si>
  <si>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</si>
  <si>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</si>
  <si>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</si>
  <si>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</si>
  <si>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</si>
  <si>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</si>
  <si>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</si>
  <si>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</si>
  <si>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</si>
  <si>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</si>
  <si>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</si>
  <si>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</si>
  <si>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</si>
  <si>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</si>
  <si>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</si>
  <si>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</si>
  <si>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</si>
  <si>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</si>
  <si>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</si>
  <si>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</si>
  <si>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</si>
  <si>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</si>
  <si>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</si>
  <si>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</si>
  <si>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</si>
  <si>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</si>
  <si>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</si>
  <si>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</si>
  <si>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</si>
  <si>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</si>
  <si>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</si>
  <si>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</si>
  <si>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</si>
  <si>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</si>
  <si>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</si>
  <si>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</si>
  <si>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</si>
  <si>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</si>
  <si>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</si>
  <si>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</si>
  <si>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</si>
  <si>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</si>
  <si>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</si>
  <si>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</si>
  <si>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</si>
  <si>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</si>
  <si>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</si>
  <si>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</si>
  <si>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</si>
  <si>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</si>
  <si>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</si>
  <si>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</si>
  <si>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</si>
  <si>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</si>
  <si>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</si>
  <si>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</si>
  <si>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</si>
  <si>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</si>
  <si>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</si>
  <si>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</si>
  <si>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</si>
  <si>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</si>
  <si>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</si>
  <si>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</si>
  <si>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</si>
  <si>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</si>
  <si>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</si>
  <si>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</si>
  <si>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</si>
  <si>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</si>
  <si>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</si>
  <si>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</si>
  <si>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</si>
  <si>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</si>
  <si>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</si>
  <si>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</si>
  <si>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</si>
  <si>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</si>
  <si>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</si>
  <si>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</si>
  <si>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</si>
  <si>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</si>
  <si>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</si>
  <si>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</si>
  <si>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</si>
  <si>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</si>
  <si>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</si>
  <si>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</si>
  <si>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</si>
  <si>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</si>
  <si>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</si>
  <si>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</si>
  <si>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</si>
  <si>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</si>
  <si>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</si>
  <si>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</si>
  <si>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</si>
  <si>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</si>
  <si>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</si>
  <si>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</si>
  <si>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</si>
  <si>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</si>
  <si>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</si>
  <si>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</si>
  <si>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</si>
  <si>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</si>
  <si>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</si>
  <si>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</si>
  <si>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</si>
  <si>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</si>
  <si>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</si>
  <si>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</si>
  <si>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</si>
  <si>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</si>
  <si>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</si>
  <si>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</si>
  <si>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</si>
  <si>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</si>
  <si>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</si>
  <si>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</si>
  <si>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</si>
  <si>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</si>
  <si>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</si>
  <si>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</si>
  <si>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</si>
  <si>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</si>
  <si>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</si>
  <si>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</si>
  <si>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</si>
  <si>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</si>
  <si>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</si>
  <si>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</si>
  <si>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</si>
  <si>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</si>
  <si>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</si>
  <si>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</si>
  <si>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</si>
  <si>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</si>
  <si>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</si>
  <si>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</si>
  <si>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</si>
  <si>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</si>
  <si>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</si>
  <si>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</si>
  <si>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</si>
  <si>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</si>
  <si>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</si>
  <si>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</si>
  <si>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</si>
  <si>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</si>
  <si>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</si>
  <si>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</si>
  <si>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</si>
  <si>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</si>
  <si>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</si>
  <si>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</si>
  <si>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</si>
  <si>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</si>
  <si>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</si>
  <si>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</si>
  <si>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</si>
  <si>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</si>
  <si>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</si>
  <si>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</si>
  <si>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</si>
  <si>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</si>
  <si>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</si>
  <si>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</si>
  <si>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</si>
  <si>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</si>
  <si>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</si>
  <si>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</si>
  <si>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</si>
  <si>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</si>
  <si>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</si>
  <si>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</si>
  <si>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</si>
  <si>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</si>
  <si>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</si>
  <si>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</si>
  <si>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</si>
  <si>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</si>
  <si>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</si>
  <si>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</si>
  <si>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</si>
  <si>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</si>
  <si>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</si>
  <si>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</si>
  <si>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</si>
  <si>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</si>
  <si>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</si>
  <si>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</si>
  <si>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</si>
  <si>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</si>
  <si>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</si>
  <si>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</si>
  <si>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</si>
  <si>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</si>
  <si>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</si>
  <si>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</si>
  <si>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</si>
  <si>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</si>
  <si>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</si>
  <si>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</si>
  <si>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</si>
  <si>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</si>
  <si>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</si>
  <si>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</si>
  <si>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</si>
  <si>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</si>
  <si>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</si>
  <si>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</si>
  <si>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</si>
  <si>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</si>
  <si>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</si>
  <si>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</si>
  <si>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</si>
  <si>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</si>
  <si>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</si>
  <si>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</si>
  <si>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</si>
  <si>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</si>
  <si>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</si>
  <si>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</si>
  <si>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</si>
  <si>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</si>
  <si>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</si>
  <si>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</si>
  <si>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</si>
  <si>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</si>
  <si>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</si>
  <si>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</si>
  <si>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</si>
  <si>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</si>
  <si>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</si>
  <si>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</si>
  <si>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</si>
  <si>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</si>
  <si>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</si>
  <si>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</si>
  <si>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</si>
  <si>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</si>
  <si>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</si>
  <si>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</si>
  <si>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</si>
  <si>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</si>
  <si>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</si>
  <si>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</si>
  <si>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</si>
  <si>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</si>
  <si>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</si>
  <si>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</si>
  <si>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</si>
  <si>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</si>
  <si>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</si>
  <si>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</si>
  <si>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</si>
  <si>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</si>
  <si>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</si>
  <si>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</si>
  <si>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</si>
  <si>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</si>
  <si>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</si>
  <si>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</si>
  <si>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</si>
  <si>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</si>
  <si>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</si>
  <si>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</si>
  <si>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</si>
  <si>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</si>
  <si>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</si>
  <si>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</si>
  <si>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</si>
  <si>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</si>
  <si>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</si>
  <si>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</si>
  <si>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</si>
  <si>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</si>
  <si>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</si>
  <si>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</si>
  <si>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</si>
  <si>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</si>
  <si>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</si>
  <si>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</si>
  <si>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</si>
  <si>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</si>
  <si>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</si>
  <si>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</si>
  <si>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</si>
  <si>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</si>
  <si>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</si>
  <si>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</si>
  <si>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</si>
  <si>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</si>
  <si>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</si>
  <si>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</si>
  <si>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</si>
  <si>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</si>
  <si>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</si>
  <si>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</si>
  <si>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</si>
  <si>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</si>
  <si>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</si>
  <si>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</si>
  <si>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</si>
  <si>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</si>
  <si>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</si>
  <si>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</si>
  <si>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</si>
  <si>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</si>
  <si>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</si>
  <si>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</si>
  <si>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</si>
  <si>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</si>
  <si>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</si>
  <si>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</si>
  <si>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</si>
  <si>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</si>
  <si>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</si>
  <si>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</si>
  <si>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</si>
  <si>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</si>
  <si>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</si>
  <si>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</si>
  <si>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</si>
  <si>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</si>
  <si>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</si>
  <si>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</si>
  <si>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</si>
  <si>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</si>
  <si>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</si>
  <si>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</si>
  <si>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</si>
  <si>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</si>
  <si>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</si>
  <si>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</si>
  <si>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</si>
  <si>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</si>
  <si>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</si>
  <si>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</si>
  <si>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</si>
  <si>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</si>
  <si>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</si>
  <si>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</si>
  <si>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</si>
  <si>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</si>
  <si>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</si>
  <si>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</si>
  <si>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</si>
  <si>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</si>
  <si>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</si>
  <si>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</si>
  <si>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</si>
  <si>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</si>
  <si>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</si>
  <si>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</si>
  <si>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</si>
  <si>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</si>
  <si>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</si>
  <si>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</si>
  <si>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</si>
  <si>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</si>
  <si>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</si>
  <si>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</si>
  <si>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</si>
  <si>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</si>
  <si>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</si>
  <si>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</si>
  <si>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</si>
  <si>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</si>
  <si>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</si>
  <si>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</si>
  <si>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</si>
  <si>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</si>
  <si>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</si>
  <si>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</si>
  <si>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</si>
  <si>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</si>
  <si>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</si>
  <si>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</si>
  <si>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</si>
  <si>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</si>
  <si>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</si>
  <si>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</si>
  <si>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</si>
  <si>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</si>
  <si>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</si>
  <si>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</si>
  <si>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</si>
  <si>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</si>
  <si>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</si>
  <si>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</si>
  <si>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</si>
  <si>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</si>
  <si>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</si>
  <si>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</si>
  <si>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</si>
  <si>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</si>
  <si>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</si>
  <si>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</si>
  <si>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</si>
  <si>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</si>
  <si>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</si>
  <si>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</si>
  <si>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</si>
  <si>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</si>
  <si>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</si>
  <si>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</si>
  <si>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</si>
  <si>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</si>
  <si>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</si>
  <si>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</si>
  <si>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</si>
  <si>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</si>
  <si>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</si>
  <si>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</si>
  <si>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</si>
  <si>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</si>
  <si>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</si>
  <si>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</si>
  <si>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</si>
  <si>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</si>
  <si>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</si>
  <si>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</si>
  <si>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</si>
  <si>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</si>
  <si>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</si>
  <si>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</si>
  <si>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</si>
  <si>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</si>
  <si>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</si>
  <si>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</si>
  <si>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</si>
  <si>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</si>
  <si>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</si>
  <si>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</si>
  <si>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</si>
  <si>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</si>
  <si>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</si>
  <si>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</si>
  <si>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</si>
  <si>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</si>
  <si>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</si>
  <si>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</si>
  <si>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</si>
  <si>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</si>
  <si>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</si>
  <si>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</si>
  <si>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</si>
  <si>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</si>
  <si>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</si>
  <si>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</si>
  <si>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</si>
  <si>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</si>
  <si>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</si>
  <si>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</si>
  <si>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</si>
  <si>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</si>
  <si>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</si>
  <si>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</si>
  <si>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</si>
  <si>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</si>
  <si>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</si>
  <si>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</si>
  <si>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</si>
  <si>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</si>
  <si>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</si>
  <si>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</si>
  <si>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</si>
  <si>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</si>
  <si>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</si>
  <si>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</si>
  <si>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</si>
  <si>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</si>
  <si>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</si>
  <si>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</si>
  <si>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</si>
  <si>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</si>
  <si>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</si>
  <si>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</si>
  <si>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</si>
  <si>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</si>
  <si>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</si>
  <si>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</si>
  <si>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</si>
  <si>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</si>
  <si>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</si>
  <si>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</si>
  <si>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</si>
  <si>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</si>
  <si>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</si>
  <si>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</si>
  <si>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</si>
  <si>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</si>
  <si>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</si>
  <si>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</si>
  <si>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</si>
  <si>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</si>
  <si>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</si>
  <si>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</si>
  <si>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</si>
  <si>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</si>
  <si>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</si>
  <si>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</si>
  <si>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</si>
  <si>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</si>
  <si>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</si>
  <si>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</si>
  <si>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</si>
  <si>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</si>
  <si>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</si>
  <si>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</si>
  <si>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</si>
  <si>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</si>
  <si>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</si>
  <si>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</si>
  <si>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</si>
  <si>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</si>
  <si>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</si>
  <si>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</si>
  <si>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</si>
  <si>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</si>
  <si>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</si>
  <si>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</si>
  <si>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</si>
  <si>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</si>
  <si>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</si>
  <si>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</si>
  <si>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</si>
  <si>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</si>
  <si>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</si>
  <si>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</si>
  <si>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</si>
  <si>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</si>
  <si>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</si>
  <si>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</si>
  <si>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</si>
  <si>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</si>
  <si>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</si>
  <si>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</si>
  <si>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</si>
  <si>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</si>
  <si>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</si>
  <si>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</si>
  <si>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</si>
  <si>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</si>
  <si>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</si>
  <si>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</si>
  <si>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</si>
  <si>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</si>
  <si>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</si>
  <si>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</si>
  <si>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</si>
  <si>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</si>
  <si>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</si>
  <si>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</si>
  <si>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</si>
  <si>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</si>
  <si>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</si>
  <si>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</si>
  <si>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</si>
  <si>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</si>
  <si>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</si>
  <si>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</si>
  <si>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</si>
  <si>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</si>
  <si>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</si>
  <si>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</si>
  <si>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</si>
  <si>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</si>
  <si>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</si>
  <si>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</si>
  <si>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</si>
  <si>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</si>
  <si>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</si>
  <si>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</si>
  <si>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</si>
  <si>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</si>
  <si>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</si>
  <si>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</si>
  <si>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</si>
  <si>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</si>
  <si>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</si>
  <si>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</si>
  <si>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</si>
  <si>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</si>
  <si>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</si>
  <si>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</si>
  <si>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</si>
  <si>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</si>
  <si>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</si>
  <si>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</si>
  <si>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</si>
  <si>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</si>
  <si>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</si>
  <si>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</si>
  <si>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</si>
  <si>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</si>
  <si>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</si>
  <si>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</si>
  <si>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</si>
  <si>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</si>
  <si>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</si>
  <si>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</si>
  <si>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</si>
  <si>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</si>
  <si>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</si>
  <si>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</si>
  <si>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</si>
  <si>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</si>
  <si>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</si>
  <si>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</si>
  <si>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</si>
  <si>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</si>
  <si>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</si>
  <si>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</si>
  <si>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</si>
  <si>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</si>
  <si>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</si>
  <si>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</si>
  <si>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</si>
  <si>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</si>
  <si>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</si>
  <si>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</si>
  <si>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</si>
  <si>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</si>
  <si>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</si>
  <si>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</si>
  <si>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</si>
  <si>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</si>
  <si>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</si>
  <si>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</si>
  <si>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</si>
  <si>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</si>
  <si>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</si>
  <si>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</si>
  <si>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</si>
  <si>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</si>
  <si>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</si>
  <si>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</si>
  <si>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</si>
  <si>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</si>
  <si>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</si>
  <si>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</si>
  <si>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</si>
  <si>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</si>
  <si>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</si>
  <si>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</si>
  <si>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</si>
  <si>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</si>
  <si>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</si>
  <si>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</si>
  <si>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</si>
  <si>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</si>
  <si>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</si>
  <si>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</si>
  <si>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</si>
  <si>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</si>
  <si>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</si>
  <si>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</si>
  <si>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</si>
  <si>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</si>
  <si>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</si>
  <si>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</si>
  <si>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</si>
  <si>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</si>
  <si>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</si>
  <si>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</si>
  <si>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</si>
  <si>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</si>
  <si>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</si>
  <si>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</si>
  <si>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</si>
  <si>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</si>
  <si>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</si>
  <si>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</si>
  <si>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</si>
  <si>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</si>
  <si>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</si>
  <si>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</si>
  <si>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</si>
  <si>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</si>
  <si>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</si>
  <si>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</si>
  <si>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</si>
  <si>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Азербаева Сезім</t>
  </si>
  <si>
    <t>Алтай Абдурахман</t>
  </si>
  <si>
    <t>Әбдісұлтан Мадияр</t>
  </si>
  <si>
    <t>Әділжанқызы Сафия</t>
  </si>
  <si>
    <t>Әлімбай Алихан</t>
  </si>
  <si>
    <t>Болат Айзере</t>
  </si>
  <si>
    <t>Болатбеков Ахмедияр</t>
  </si>
  <si>
    <t>Жансүйген Көзайым</t>
  </si>
  <si>
    <t>Қайыржан Арнұр</t>
  </si>
  <si>
    <t>Қонысбай Ақсұлу</t>
  </si>
  <si>
    <t>Қуаныш Азамат</t>
  </si>
  <si>
    <t xml:space="preserve">Құланбай Искандер </t>
  </si>
  <si>
    <t>Нұрмахан Айым</t>
  </si>
  <si>
    <t>Ризабекқызы Фатима</t>
  </si>
  <si>
    <t>Сақтанов Расул</t>
  </si>
  <si>
    <t>Сұлтанбеков Асем</t>
  </si>
  <si>
    <t>Шуданова Ясина</t>
  </si>
  <si>
    <t xml:space="preserve">Рахим Раяна </t>
  </si>
  <si>
    <t>Қайдулина Адия</t>
  </si>
  <si>
    <t xml:space="preserve">Орақ Інжу </t>
  </si>
  <si>
    <t>Серікбай Алдияр</t>
  </si>
  <si>
    <t>Жұмабаева Айлин</t>
  </si>
  <si>
    <t>Еркінбеков Әмірбек</t>
  </si>
  <si>
    <t xml:space="preserve"> Ғабитқызы Наима</t>
  </si>
  <si>
    <t xml:space="preserve">                                  Оқу жылы: 2024-2025 ж. Топ: "Бөбек"  ортаңғы      Өткізу кезеңі:Бастапқы      Өткізу мерзімі:Қыркүйек</t>
  </si>
  <si>
    <t>Дене тәрбиесі</t>
  </si>
  <si>
    <t>Қоршаған әлеммен танысу</t>
  </si>
  <si>
    <t xml:space="preserve">                                  Оқу жылы: __2025-2026 жыл                            Топ: "Жұлдыз" ересек қазақ тобы____                Өткізу кезеңі:  аралық     Өткізу мерзімі:Желтоқсан_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</si>
</sst>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6;&#1201;&#1083;&#1076;&#1099;&#1079;%20&#1090;&#1086;&#1073;&#1099;%20&#1084;&#1086;&#1085;&#1080;&#1090;&#1086;&#1088;&#1080;&#1085;&#1075;2025&#1078;%20&#1073;&#1072;&#1089;&#1090;&#1072;&#1087;&#1179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п, сынып"/>
    </sheetNames>
    <sheetDataSet>
      <sheetData sheetId="0"/>
      <sheetData sheetId="1"/>
      <sheetData sheetId="2"/>
      <sheetData sheetId="3">
        <row r="14">
          <cell r="B14" t="str">
            <v>Алтай Абдурахман</v>
          </cell>
        </row>
        <row r="15">
          <cell r="B15" t="str">
            <v>Аманжанова Алтынзер</v>
          </cell>
        </row>
        <row r="16">
          <cell r="B16" t="str">
            <v>Амангелді Асыларман</v>
          </cell>
        </row>
        <row r="17">
          <cell r="B17" t="str">
            <v xml:space="preserve">Амангелді Акежан </v>
          </cell>
        </row>
        <row r="18">
          <cell r="B18" t="str">
            <v>Асылхан Інжу</v>
          </cell>
        </row>
        <row r="19">
          <cell r="B19" t="str">
            <v>Асылбекқызы Аягөз</v>
          </cell>
        </row>
        <row r="20">
          <cell r="B20" t="str">
            <v>Әбдісұлтан Мадияр</v>
          </cell>
        </row>
        <row r="21">
          <cell r="B21" t="str">
            <v>Әлімбай Алихан</v>
          </cell>
        </row>
        <row r="22">
          <cell r="B22" t="str">
            <v>Болатбеков Ахмедияр</v>
          </cell>
        </row>
        <row r="23">
          <cell r="B23" t="str">
            <v>Есенгулова Ақнұр</v>
          </cell>
        </row>
        <row r="24">
          <cell r="B24" t="str">
            <v>Жансүйген Көзайым</v>
          </cell>
        </row>
        <row r="25">
          <cell r="B25" t="str">
            <v>Жеткергенова Айлин</v>
          </cell>
        </row>
        <row r="26">
          <cell r="B26" t="str">
            <v>Жұбаниязов Салауат</v>
          </cell>
        </row>
        <row r="27">
          <cell r="B27" t="str">
            <v>Қуаныш Азамат</v>
          </cell>
        </row>
        <row r="28">
          <cell r="B28" t="str">
            <v>Қосан Нұрали</v>
          </cell>
        </row>
        <row r="29">
          <cell r="B29" t="str">
            <v>Құланбай Искандир</v>
          </cell>
        </row>
        <row r="30">
          <cell r="B30" t="str">
            <v>Мақсатов Назар</v>
          </cell>
        </row>
        <row r="31">
          <cell r="B31" t="str">
            <v>Мерғали Аймөлдір</v>
          </cell>
        </row>
        <row r="32">
          <cell r="B32" t="str">
            <v xml:space="preserve">Мухтарова Айлин </v>
          </cell>
        </row>
        <row r="33">
          <cell r="B33" t="str">
            <v>Мұханбетжан Ақбота</v>
          </cell>
        </row>
        <row r="34">
          <cell r="B34" t="str">
            <v xml:space="preserve">Орақ Інжу </v>
          </cell>
        </row>
        <row r="35">
          <cell r="B35" t="str">
            <v>Ризабекқызы Фатима</v>
          </cell>
        </row>
        <row r="36">
          <cell r="B36" t="str">
            <v>Сұлтанғали Алтынай</v>
          </cell>
        </row>
        <row r="37">
          <cell r="B37" t="str">
            <v>Утегенова Маржан</v>
          </cell>
        </row>
        <row r="38">
          <cell r="B38" t="str">
            <v>Шуданова Ясина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1"/>
  <sheetViews>
    <sheetView zoomScale="90" zoomScaleNormal="90" workbookViewId="0">
      <selection activeCell="C4" sqref="C4:W4"/>
    </sheetView>
  </sheetViews>
  <sheetFormatPr defaultRowHeight="14.5" x14ac:dyDescent="0.35"/>
  <cols>
    <col min="2" max="2" width="27.54296875" customWidth="1"/>
    <col min="15" max="15" width="8.90625" customWidth="1"/>
    <col min="23" max="23" width="8.90625" customWidth="1"/>
  </cols>
  <sheetData>
    <row r="1" spans="1:254" ht="15.5" x14ac:dyDescent="0.35">
      <c r="A1" s="5" t="s">
        <v>20</v>
      </c>
      <c r="B1" s="13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2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54" ht="15.65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5" customHeight="1" x14ac:dyDescent="0.35">
      <c r="A4" s="61" t="s">
        <v>0</v>
      </c>
      <c r="B4" s="61" t="s">
        <v>1</v>
      </c>
      <c r="C4" s="64" t="s">
        <v>56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6"/>
      <c r="X4" s="37" t="s">
        <v>2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41" t="s">
        <v>87</v>
      </c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35" t="s">
        <v>114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7" t="s">
        <v>114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67" t="s">
        <v>137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35">
      <c r="A5" s="62"/>
      <c r="B5" s="62"/>
      <c r="C5" s="42" t="s">
        <v>57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4"/>
      <c r="X5" s="40" t="s">
        <v>55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88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36" t="s">
        <v>115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116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8" t="s">
        <v>138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25" hidden="1" customHeight="1" x14ac:dyDescent="0.3">
      <c r="A6" s="62"/>
      <c r="B6" s="62"/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7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">
      <c r="A7" s="62"/>
      <c r="B7" s="62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7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">
      <c r="A8" s="62"/>
      <c r="B8" s="62"/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7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">
      <c r="A9" s="62"/>
      <c r="B9" s="62"/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7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">
      <c r="A10" s="62"/>
      <c r="B10" s="62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62"/>
      <c r="B11" s="62"/>
      <c r="C11" s="54" t="s">
        <v>843</v>
      </c>
      <c r="D11" s="55"/>
      <c r="E11" s="55"/>
      <c r="F11" s="55"/>
      <c r="G11" s="55"/>
      <c r="H11" s="55"/>
      <c r="I11" s="55"/>
      <c r="J11" s="55"/>
      <c r="K11" s="56"/>
      <c r="L11" s="54" t="s">
        <v>846</v>
      </c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6"/>
      <c r="X11" s="39" t="s">
        <v>843</v>
      </c>
      <c r="Y11" s="39"/>
      <c r="Z11" s="39"/>
      <c r="AA11" s="39"/>
      <c r="AB11" s="39"/>
      <c r="AC11" s="39"/>
      <c r="AD11" s="39"/>
      <c r="AE11" s="39"/>
      <c r="AF11" s="39"/>
      <c r="AG11" s="39" t="s">
        <v>846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5" t="s">
        <v>843</v>
      </c>
      <c r="AT11" s="35"/>
      <c r="AU11" s="35"/>
      <c r="AV11" s="35"/>
      <c r="AW11" s="35"/>
      <c r="AX11" s="35"/>
      <c r="AY11" s="35" t="s">
        <v>846</v>
      </c>
      <c r="AZ11" s="35"/>
      <c r="BA11" s="35"/>
      <c r="BB11" s="35"/>
      <c r="BC11" s="35"/>
      <c r="BD11" s="35"/>
      <c r="BE11" s="35"/>
      <c r="BF11" s="35"/>
      <c r="BG11" s="35"/>
      <c r="BH11" s="35" t="s">
        <v>843</v>
      </c>
      <c r="BI11" s="35"/>
      <c r="BJ11" s="35"/>
      <c r="BK11" s="35"/>
      <c r="BL11" s="35"/>
      <c r="BM11" s="35"/>
      <c r="BN11" s="35" t="s">
        <v>846</v>
      </c>
      <c r="BO11" s="35"/>
      <c r="BP11" s="35"/>
      <c r="BQ11" s="35"/>
      <c r="BR11" s="35"/>
      <c r="BS11" s="35"/>
      <c r="BT11" s="35"/>
      <c r="BU11" s="35"/>
      <c r="BV11" s="35"/>
      <c r="BW11" s="35" t="s">
        <v>843</v>
      </c>
      <c r="BX11" s="35"/>
      <c r="BY11" s="35"/>
      <c r="BZ11" s="35"/>
      <c r="CA11" s="35"/>
      <c r="CB11" s="35"/>
      <c r="CC11" s="35" t="s">
        <v>846</v>
      </c>
      <c r="CD11" s="35"/>
      <c r="CE11" s="35"/>
      <c r="CF11" s="35"/>
      <c r="CG11" s="35"/>
      <c r="CH11" s="35"/>
      <c r="CI11" s="35" t="s">
        <v>843</v>
      </c>
      <c r="CJ11" s="35"/>
      <c r="CK11" s="35"/>
      <c r="CL11" s="35"/>
      <c r="CM11" s="35"/>
      <c r="CN11" s="35"/>
      <c r="CO11" s="35"/>
      <c r="CP11" s="35"/>
      <c r="CQ11" s="35"/>
      <c r="CR11" s="35" t="s">
        <v>846</v>
      </c>
      <c r="CS11" s="35"/>
      <c r="CT11" s="35"/>
      <c r="CU11" s="35"/>
      <c r="CV11" s="35"/>
      <c r="CW11" s="35"/>
      <c r="CX11" s="35"/>
      <c r="CY11" s="35"/>
      <c r="CZ11" s="35"/>
      <c r="DA11" s="35" t="s">
        <v>843</v>
      </c>
      <c r="DB11" s="35"/>
      <c r="DC11" s="35"/>
      <c r="DD11" s="35"/>
      <c r="DE11" s="35"/>
      <c r="DF11" s="35"/>
      <c r="DG11" s="35" t="s">
        <v>846</v>
      </c>
      <c r="DH11" s="35"/>
      <c r="DI11" s="35"/>
      <c r="DJ11" s="35"/>
      <c r="DK11" s="35"/>
      <c r="DL11" s="35"/>
      <c r="DM11" s="35"/>
      <c r="DN11" s="35"/>
      <c r="DO11" s="35"/>
    </row>
    <row r="12" spans="1:254" ht="15.65" customHeight="1" x14ac:dyDescent="0.35">
      <c r="A12" s="62"/>
      <c r="B12" s="62"/>
      <c r="C12" s="51" t="s">
        <v>21</v>
      </c>
      <c r="D12" s="52" t="s">
        <v>5</v>
      </c>
      <c r="E12" s="53" t="s">
        <v>6</v>
      </c>
      <c r="F12" s="51" t="s">
        <v>25</v>
      </c>
      <c r="G12" s="52" t="s">
        <v>7</v>
      </c>
      <c r="H12" s="53" t="s">
        <v>8</v>
      </c>
      <c r="I12" s="51" t="s">
        <v>22</v>
      </c>
      <c r="J12" s="52" t="s">
        <v>9</v>
      </c>
      <c r="K12" s="53" t="s">
        <v>10</v>
      </c>
      <c r="L12" s="51" t="s">
        <v>27</v>
      </c>
      <c r="M12" s="52" t="s">
        <v>6</v>
      </c>
      <c r="N12" s="53" t="s">
        <v>12</v>
      </c>
      <c r="O12" s="51" t="s">
        <v>23</v>
      </c>
      <c r="P12" s="52" t="s">
        <v>10</v>
      </c>
      <c r="Q12" s="53" t="s">
        <v>13</v>
      </c>
      <c r="R12" s="31" t="s">
        <v>24</v>
      </c>
      <c r="S12" s="31" t="s">
        <v>12</v>
      </c>
      <c r="T12" s="31" t="s">
        <v>7</v>
      </c>
      <c r="U12" s="31" t="s">
        <v>35</v>
      </c>
      <c r="V12" s="31" t="s">
        <v>14</v>
      </c>
      <c r="W12" s="31" t="s">
        <v>9</v>
      </c>
      <c r="X12" s="40" t="s">
        <v>43</v>
      </c>
      <c r="Y12" s="40"/>
      <c r="Z12" s="40"/>
      <c r="AA12" s="40" t="s">
        <v>44</v>
      </c>
      <c r="AB12" s="40"/>
      <c r="AC12" s="40"/>
      <c r="AD12" s="40" t="s">
        <v>45</v>
      </c>
      <c r="AE12" s="40"/>
      <c r="AF12" s="40"/>
      <c r="AG12" s="40" t="s">
        <v>46</v>
      </c>
      <c r="AH12" s="40"/>
      <c r="AI12" s="40"/>
      <c r="AJ12" s="40" t="s">
        <v>47</v>
      </c>
      <c r="AK12" s="40"/>
      <c r="AL12" s="40"/>
      <c r="AM12" s="40" t="s">
        <v>48</v>
      </c>
      <c r="AN12" s="40"/>
      <c r="AO12" s="40"/>
      <c r="AP12" s="38" t="s">
        <v>49</v>
      </c>
      <c r="AQ12" s="38"/>
      <c r="AR12" s="38"/>
      <c r="AS12" s="40" t="s">
        <v>50</v>
      </c>
      <c r="AT12" s="40"/>
      <c r="AU12" s="40"/>
      <c r="AV12" s="40" t="s">
        <v>51</v>
      </c>
      <c r="AW12" s="40"/>
      <c r="AX12" s="40"/>
      <c r="AY12" s="40" t="s">
        <v>52</v>
      </c>
      <c r="AZ12" s="40"/>
      <c r="BA12" s="40"/>
      <c r="BB12" s="40" t="s">
        <v>53</v>
      </c>
      <c r="BC12" s="40"/>
      <c r="BD12" s="40"/>
      <c r="BE12" s="40" t="s">
        <v>54</v>
      </c>
      <c r="BF12" s="40"/>
      <c r="BG12" s="40"/>
      <c r="BH12" s="38" t="s">
        <v>89</v>
      </c>
      <c r="BI12" s="38"/>
      <c r="BJ12" s="38"/>
      <c r="BK12" s="38" t="s">
        <v>90</v>
      </c>
      <c r="BL12" s="38"/>
      <c r="BM12" s="38"/>
      <c r="BN12" s="38" t="s">
        <v>91</v>
      </c>
      <c r="BO12" s="38"/>
      <c r="BP12" s="38"/>
      <c r="BQ12" s="38" t="s">
        <v>92</v>
      </c>
      <c r="BR12" s="38"/>
      <c r="BS12" s="38"/>
      <c r="BT12" s="38" t="s">
        <v>93</v>
      </c>
      <c r="BU12" s="38"/>
      <c r="BV12" s="38"/>
      <c r="BW12" s="38" t="s">
        <v>104</v>
      </c>
      <c r="BX12" s="38"/>
      <c r="BY12" s="38"/>
      <c r="BZ12" s="38" t="s">
        <v>105</v>
      </c>
      <c r="CA12" s="38"/>
      <c r="CB12" s="38"/>
      <c r="CC12" s="38" t="s">
        <v>106</v>
      </c>
      <c r="CD12" s="38"/>
      <c r="CE12" s="38"/>
      <c r="CF12" s="38" t="s">
        <v>107</v>
      </c>
      <c r="CG12" s="38"/>
      <c r="CH12" s="38"/>
      <c r="CI12" s="38" t="s">
        <v>108</v>
      </c>
      <c r="CJ12" s="38"/>
      <c r="CK12" s="38"/>
      <c r="CL12" s="38" t="s">
        <v>109</v>
      </c>
      <c r="CM12" s="38"/>
      <c r="CN12" s="38"/>
      <c r="CO12" s="38" t="s">
        <v>110</v>
      </c>
      <c r="CP12" s="38"/>
      <c r="CQ12" s="38"/>
      <c r="CR12" s="38" t="s">
        <v>111</v>
      </c>
      <c r="CS12" s="38"/>
      <c r="CT12" s="38"/>
      <c r="CU12" s="38" t="s">
        <v>112</v>
      </c>
      <c r="CV12" s="38"/>
      <c r="CW12" s="38"/>
      <c r="CX12" s="38" t="s">
        <v>113</v>
      </c>
      <c r="CY12" s="38"/>
      <c r="CZ12" s="38"/>
      <c r="DA12" s="38" t="s">
        <v>139</v>
      </c>
      <c r="DB12" s="38"/>
      <c r="DC12" s="38"/>
      <c r="DD12" s="38" t="s">
        <v>140</v>
      </c>
      <c r="DE12" s="38"/>
      <c r="DF12" s="38"/>
      <c r="DG12" s="38" t="s">
        <v>141</v>
      </c>
      <c r="DH12" s="38"/>
      <c r="DI12" s="38"/>
      <c r="DJ12" s="38" t="s">
        <v>142</v>
      </c>
      <c r="DK12" s="38"/>
      <c r="DL12" s="38"/>
      <c r="DM12" s="38" t="s">
        <v>143</v>
      </c>
      <c r="DN12" s="38"/>
      <c r="DO12" s="38"/>
    </row>
    <row r="13" spans="1:254" ht="60" customHeight="1" x14ac:dyDescent="0.35">
      <c r="A13" s="62"/>
      <c r="B13" s="62"/>
      <c r="C13" s="58" t="s">
        <v>840</v>
      </c>
      <c r="D13" s="59"/>
      <c r="E13" s="60"/>
      <c r="F13" s="58" t="s">
        <v>1335</v>
      </c>
      <c r="G13" s="59"/>
      <c r="H13" s="60"/>
      <c r="I13" s="58" t="s">
        <v>28</v>
      </c>
      <c r="J13" s="59"/>
      <c r="K13" s="60"/>
      <c r="L13" s="58" t="s">
        <v>36</v>
      </c>
      <c r="M13" s="59"/>
      <c r="N13" s="60"/>
      <c r="O13" s="58" t="s">
        <v>38</v>
      </c>
      <c r="P13" s="59"/>
      <c r="Q13" s="60"/>
      <c r="R13" s="58" t="s">
        <v>39</v>
      </c>
      <c r="S13" s="59"/>
      <c r="T13" s="60"/>
      <c r="U13" s="58" t="s">
        <v>42</v>
      </c>
      <c r="V13" s="59"/>
      <c r="W13" s="60"/>
      <c r="X13" s="57" t="s">
        <v>847</v>
      </c>
      <c r="Y13" s="57"/>
      <c r="Z13" s="57"/>
      <c r="AA13" s="57" t="s">
        <v>849</v>
      </c>
      <c r="AB13" s="57"/>
      <c r="AC13" s="57"/>
      <c r="AD13" s="57" t="s">
        <v>851</v>
      </c>
      <c r="AE13" s="57"/>
      <c r="AF13" s="57"/>
      <c r="AG13" s="57" t="s">
        <v>853</v>
      </c>
      <c r="AH13" s="57"/>
      <c r="AI13" s="57"/>
      <c r="AJ13" s="57" t="s">
        <v>855</v>
      </c>
      <c r="AK13" s="57"/>
      <c r="AL13" s="57"/>
      <c r="AM13" s="57" t="s">
        <v>859</v>
      </c>
      <c r="AN13" s="57"/>
      <c r="AO13" s="57"/>
      <c r="AP13" s="57" t="s">
        <v>860</v>
      </c>
      <c r="AQ13" s="57"/>
      <c r="AR13" s="57"/>
      <c r="AS13" s="57" t="s">
        <v>862</v>
      </c>
      <c r="AT13" s="57"/>
      <c r="AU13" s="57"/>
      <c r="AV13" s="57" t="s">
        <v>863</v>
      </c>
      <c r="AW13" s="57"/>
      <c r="AX13" s="57"/>
      <c r="AY13" s="57" t="s">
        <v>866</v>
      </c>
      <c r="AZ13" s="57"/>
      <c r="BA13" s="57"/>
      <c r="BB13" s="57" t="s">
        <v>867</v>
      </c>
      <c r="BC13" s="57"/>
      <c r="BD13" s="57"/>
      <c r="BE13" s="57" t="s">
        <v>870</v>
      </c>
      <c r="BF13" s="57"/>
      <c r="BG13" s="57"/>
      <c r="BH13" s="57" t="s">
        <v>871</v>
      </c>
      <c r="BI13" s="57"/>
      <c r="BJ13" s="57"/>
      <c r="BK13" s="57" t="s">
        <v>875</v>
      </c>
      <c r="BL13" s="57"/>
      <c r="BM13" s="57"/>
      <c r="BN13" s="57" t="s">
        <v>874</v>
      </c>
      <c r="BO13" s="57"/>
      <c r="BP13" s="57"/>
      <c r="BQ13" s="57" t="s">
        <v>876</v>
      </c>
      <c r="BR13" s="57"/>
      <c r="BS13" s="57"/>
      <c r="BT13" s="57" t="s">
        <v>877</v>
      </c>
      <c r="BU13" s="57"/>
      <c r="BV13" s="57"/>
      <c r="BW13" s="57" t="s">
        <v>879</v>
      </c>
      <c r="BX13" s="57"/>
      <c r="BY13" s="57"/>
      <c r="BZ13" s="57" t="s">
        <v>881</v>
      </c>
      <c r="CA13" s="57"/>
      <c r="CB13" s="57"/>
      <c r="CC13" s="57" t="s">
        <v>882</v>
      </c>
      <c r="CD13" s="57"/>
      <c r="CE13" s="57"/>
      <c r="CF13" s="57" t="s">
        <v>883</v>
      </c>
      <c r="CG13" s="57"/>
      <c r="CH13" s="57"/>
      <c r="CI13" s="57" t="s">
        <v>885</v>
      </c>
      <c r="CJ13" s="57"/>
      <c r="CK13" s="57"/>
      <c r="CL13" s="57" t="s">
        <v>125</v>
      </c>
      <c r="CM13" s="57"/>
      <c r="CN13" s="57"/>
      <c r="CO13" s="57" t="s">
        <v>127</v>
      </c>
      <c r="CP13" s="57"/>
      <c r="CQ13" s="57"/>
      <c r="CR13" s="57" t="s">
        <v>886</v>
      </c>
      <c r="CS13" s="57"/>
      <c r="CT13" s="57"/>
      <c r="CU13" s="57" t="s">
        <v>132</v>
      </c>
      <c r="CV13" s="57"/>
      <c r="CW13" s="57"/>
      <c r="CX13" s="57" t="s">
        <v>887</v>
      </c>
      <c r="CY13" s="57"/>
      <c r="CZ13" s="57"/>
      <c r="DA13" s="57" t="s">
        <v>888</v>
      </c>
      <c r="DB13" s="57"/>
      <c r="DC13" s="57"/>
      <c r="DD13" s="57" t="s">
        <v>892</v>
      </c>
      <c r="DE13" s="57"/>
      <c r="DF13" s="57"/>
      <c r="DG13" s="57" t="s">
        <v>894</v>
      </c>
      <c r="DH13" s="57"/>
      <c r="DI13" s="57"/>
      <c r="DJ13" s="57" t="s">
        <v>896</v>
      </c>
      <c r="DK13" s="57"/>
      <c r="DL13" s="57"/>
      <c r="DM13" s="57" t="s">
        <v>898</v>
      </c>
      <c r="DN13" s="57"/>
      <c r="DO13" s="57"/>
    </row>
    <row r="14" spans="1:254" ht="133.5" customHeight="1" x14ac:dyDescent="0.35">
      <c r="A14" s="63"/>
      <c r="B14" s="63"/>
      <c r="C14" s="20" t="s">
        <v>15</v>
      </c>
      <c r="D14" s="20" t="s">
        <v>16</v>
      </c>
      <c r="E14" s="20" t="s">
        <v>17</v>
      </c>
      <c r="F14" s="20" t="s">
        <v>18</v>
      </c>
      <c r="G14" s="20" t="s">
        <v>19</v>
      </c>
      <c r="H14" s="20" t="s">
        <v>841</v>
      </c>
      <c r="I14" s="20" t="s">
        <v>29</v>
      </c>
      <c r="J14" s="20" t="s">
        <v>842</v>
      </c>
      <c r="K14" s="20" t="s">
        <v>30</v>
      </c>
      <c r="L14" s="20" t="s">
        <v>29</v>
      </c>
      <c r="M14" s="20" t="s">
        <v>37</v>
      </c>
      <c r="N14" s="20" t="s">
        <v>30</v>
      </c>
      <c r="O14" s="20" t="s">
        <v>38</v>
      </c>
      <c r="P14" s="20" t="s">
        <v>38</v>
      </c>
      <c r="Q14" s="20" t="s">
        <v>34</v>
      </c>
      <c r="R14" s="20" t="s">
        <v>40</v>
      </c>
      <c r="S14" s="20" t="s">
        <v>41</v>
      </c>
      <c r="T14" s="20" t="s">
        <v>34</v>
      </c>
      <c r="U14" s="20" t="s">
        <v>433</v>
      </c>
      <c r="V14" s="20" t="s">
        <v>844</v>
      </c>
      <c r="W14" s="20" t="s">
        <v>845</v>
      </c>
      <c r="X14" s="20" t="s">
        <v>71</v>
      </c>
      <c r="Y14" s="20" t="s">
        <v>58</v>
      </c>
      <c r="Z14" s="20" t="s">
        <v>848</v>
      </c>
      <c r="AA14" s="20" t="s">
        <v>850</v>
      </c>
      <c r="AB14" s="20" t="s">
        <v>84</v>
      </c>
      <c r="AC14" s="20" t="s">
        <v>85</v>
      </c>
      <c r="AD14" s="20" t="s">
        <v>61</v>
      </c>
      <c r="AE14" s="20" t="s">
        <v>62</v>
      </c>
      <c r="AF14" s="20" t="s">
        <v>852</v>
      </c>
      <c r="AG14" s="20" t="s">
        <v>854</v>
      </c>
      <c r="AH14" s="20" t="s">
        <v>65</v>
      </c>
      <c r="AI14" s="20" t="s">
        <v>66</v>
      </c>
      <c r="AJ14" s="20" t="s">
        <v>856</v>
      </c>
      <c r="AK14" s="20" t="s">
        <v>857</v>
      </c>
      <c r="AL14" s="20" t="s">
        <v>858</v>
      </c>
      <c r="AM14" s="20" t="s">
        <v>59</v>
      </c>
      <c r="AN14" s="20" t="s">
        <v>60</v>
      </c>
      <c r="AO14" s="20" t="s">
        <v>34</v>
      </c>
      <c r="AP14" s="20" t="s">
        <v>205</v>
      </c>
      <c r="AQ14" s="20" t="s">
        <v>861</v>
      </c>
      <c r="AR14" s="20" t="s">
        <v>85</v>
      </c>
      <c r="AS14" s="20" t="s">
        <v>72</v>
      </c>
      <c r="AT14" s="20" t="s">
        <v>73</v>
      </c>
      <c r="AU14" s="20" t="s">
        <v>74</v>
      </c>
      <c r="AV14" s="20" t="s">
        <v>75</v>
      </c>
      <c r="AW14" s="20" t="s">
        <v>864</v>
      </c>
      <c r="AX14" s="20" t="s">
        <v>865</v>
      </c>
      <c r="AY14" s="20" t="s">
        <v>76</v>
      </c>
      <c r="AZ14" s="20" t="s">
        <v>77</v>
      </c>
      <c r="BA14" s="20" t="s">
        <v>78</v>
      </c>
      <c r="BB14" s="20" t="s">
        <v>82</v>
      </c>
      <c r="BC14" s="20" t="s">
        <v>868</v>
      </c>
      <c r="BD14" s="20" t="s">
        <v>869</v>
      </c>
      <c r="BE14" s="20" t="s">
        <v>79</v>
      </c>
      <c r="BF14" s="20" t="s">
        <v>80</v>
      </c>
      <c r="BG14" s="20" t="s">
        <v>81</v>
      </c>
      <c r="BH14" s="20" t="s">
        <v>872</v>
      </c>
      <c r="BI14" s="20" t="s">
        <v>102</v>
      </c>
      <c r="BJ14" s="20" t="s">
        <v>191</v>
      </c>
      <c r="BK14" s="20" t="s">
        <v>873</v>
      </c>
      <c r="BL14" s="20" t="s">
        <v>374</v>
      </c>
      <c r="BM14" s="20" t="s">
        <v>95</v>
      </c>
      <c r="BN14" s="20" t="s">
        <v>101</v>
      </c>
      <c r="BO14" s="20" t="s">
        <v>102</v>
      </c>
      <c r="BP14" s="20" t="s">
        <v>191</v>
      </c>
      <c r="BQ14" s="20" t="s">
        <v>99</v>
      </c>
      <c r="BR14" s="20" t="s">
        <v>1319</v>
      </c>
      <c r="BS14" s="20" t="s">
        <v>1320</v>
      </c>
      <c r="BT14" s="20" t="s">
        <v>94</v>
      </c>
      <c r="BU14" s="20" t="s">
        <v>878</v>
      </c>
      <c r="BV14" s="20" t="s">
        <v>103</v>
      </c>
      <c r="BW14" s="20" t="s">
        <v>26</v>
      </c>
      <c r="BX14" s="20" t="s">
        <v>33</v>
      </c>
      <c r="BY14" s="20" t="s">
        <v>880</v>
      </c>
      <c r="BZ14" s="20" t="s">
        <v>117</v>
      </c>
      <c r="CA14" s="20" t="s">
        <v>118</v>
      </c>
      <c r="CB14" s="20" t="s">
        <v>119</v>
      </c>
      <c r="CC14" s="20" t="s">
        <v>120</v>
      </c>
      <c r="CD14" s="20" t="s">
        <v>121</v>
      </c>
      <c r="CE14" s="20" t="s">
        <v>122</v>
      </c>
      <c r="CF14" s="20" t="s">
        <v>123</v>
      </c>
      <c r="CG14" s="20" t="s">
        <v>884</v>
      </c>
      <c r="CH14" s="20" t="s">
        <v>124</v>
      </c>
      <c r="CI14" s="20" t="s">
        <v>32</v>
      </c>
      <c r="CJ14" s="20" t="s">
        <v>33</v>
      </c>
      <c r="CK14" s="20" t="s">
        <v>34</v>
      </c>
      <c r="CL14" s="20" t="s">
        <v>29</v>
      </c>
      <c r="CM14" s="20" t="s">
        <v>37</v>
      </c>
      <c r="CN14" s="20" t="s">
        <v>126</v>
      </c>
      <c r="CO14" s="20" t="s">
        <v>76</v>
      </c>
      <c r="CP14" s="20" t="s">
        <v>128</v>
      </c>
      <c r="CQ14" s="20" t="s">
        <v>78</v>
      </c>
      <c r="CR14" s="20" t="s">
        <v>129</v>
      </c>
      <c r="CS14" s="20" t="s">
        <v>130</v>
      </c>
      <c r="CT14" s="20" t="s">
        <v>131</v>
      </c>
      <c r="CU14" s="20" t="s">
        <v>133</v>
      </c>
      <c r="CV14" s="20" t="s">
        <v>130</v>
      </c>
      <c r="CW14" s="20" t="s">
        <v>85</v>
      </c>
      <c r="CX14" s="20" t="s">
        <v>134</v>
      </c>
      <c r="CY14" s="20" t="s">
        <v>135</v>
      </c>
      <c r="CZ14" s="20" t="s">
        <v>136</v>
      </c>
      <c r="DA14" s="20" t="s">
        <v>889</v>
      </c>
      <c r="DB14" s="20" t="s">
        <v>890</v>
      </c>
      <c r="DC14" s="20" t="s">
        <v>891</v>
      </c>
      <c r="DD14" s="20" t="s">
        <v>32</v>
      </c>
      <c r="DE14" s="20" t="s">
        <v>33</v>
      </c>
      <c r="DF14" s="20" t="s">
        <v>893</v>
      </c>
      <c r="DG14" s="20" t="s">
        <v>144</v>
      </c>
      <c r="DH14" s="20" t="s">
        <v>895</v>
      </c>
      <c r="DI14" s="20" t="s">
        <v>145</v>
      </c>
      <c r="DJ14" s="20" t="s">
        <v>897</v>
      </c>
      <c r="DK14" s="20" t="s">
        <v>148</v>
      </c>
      <c r="DL14" s="20" t="s">
        <v>149</v>
      </c>
      <c r="DM14" s="20" t="s">
        <v>151</v>
      </c>
      <c r="DN14" s="20" t="s">
        <v>899</v>
      </c>
      <c r="DO14" s="20" t="s">
        <v>900</v>
      </c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</row>
    <row r="15" spans="1:254" ht="15.65" x14ac:dyDescent="0.3">
      <c r="B15" s="10"/>
      <c r="C15" s="11"/>
      <c r="T15" s="10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5" x14ac:dyDescent="0.35">
      <c r="B16" t="s">
        <v>811</v>
      </c>
      <c r="T16" s="10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2:254" ht="15.5" x14ac:dyDescent="0.35">
      <c r="B17" t="s">
        <v>812</v>
      </c>
      <c r="C17" t="s">
        <v>815</v>
      </c>
      <c r="D17" s="30" t="e">
        <f>(#REF!+#REF!+#REF!+#REF!+#REF!+#REF!+#REF!)/7</f>
        <v>#REF!</v>
      </c>
      <c r="E17" t="e">
        <f>D17/100*25</f>
        <v>#REF!</v>
      </c>
      <c r="T17" s="10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2:254" ht="15.5" x14ac:dyDescent="0.35">
      <c r="B18" t="s">
        <v>813</v>
      </c>
      <c r="C18" t="s">
        <v>815</v>
      </c>
      <c r="D18" s="30" t="e">
        <f>(#REF!+#REF!+#REF!+#REF!+#REF!+#REF!+#REF!)/7</f>
        <v>#REF!</v>
      </c>
      <c r="E18" t="e">
        <f t="shared" ref="E18:E19" si="0">D18/100*25</f>
        <v>#REF!</v>
      </c>
      <c r="T18" s="10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2:254" ht="15.5" x14ac:dyDescent="0.35">
      <c r="B19" t="s">
        <v>814</v>
      </c>
      <c r="C19" t="s">
        <v>815</v>
      </c>
      <c r="D19" s="30" t="e">
        <f>(#REF!+#REF!+#REF!+#REF!+#REF!+#REF!+#REF!)/7</f>
        <v>#REF!</v>
      </c>
      <c r="E19" t="e">
        <f t="shared" si="0"/>
        <v>#REF!</v>
      </c>
      <c r="T19" s="10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2:254" ht="15.65" x14ac:dyDescent="0.3">
      <c r="D20" s="25" t="e">
        <f>SUM(D17:D19)</f>
        <v>#REF!</v>
      </c>
      <c r="E20" s="26" t="e">
        <f>SUM(E17:E19)</f>
        <v>#REF!</v>
      </c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2:254" ht="15.5" x14ac:dyDescent="0.35">
      <c r="B21" t="s">
        <v>812</v>
      </c>
      <c r="C21" t="s">
        <v>816</v>
      </c>
      <c r="D21" s="30" t="e">
        <f>(#REF!+#REF!+#REF!+#REF!+#REF!+#REF!+#REF!+#REF!+#REF!+#REF!+#REF!+#REF!)/12</f>
        <v>#REF!</v>
      </c>
      <c r="E21" s="17" t="e">
        <f t="shared" ref="E21:E35" si="1">D21/100*25</f>
        <v>#REF!</v>
      </c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2:254" x14ac:dyDescent="0.35">
      <c r="B22" t="s">
        <v>813</v>
      </c>
      <c r="C22" t="s">
        <v>816</v>
      </c>
      <c r="D22" s="30" t="e">
        <f>(#REF!+#REF!+#REF!+#REF!+#REF!+#REF!+#REF!+#REF!+#REF!+#REF!+#REF!+#REF!+#REF!)/12</f>
        <v>#REF!</v>
      </c>
      <c r="E22" s="17">
        <v>12</v>
      </c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</row>
    <row r="23" spans="2:254" x14ac:dyDescent="0.35">
      <c r="B23" t="s">
        <v>814</v>
      </c>
      <c r="C23" t="s">
        <v>816</v>
      </c>
      <c r="D23" s="30" t="e">
        <f>(#REF!+#REF!+#REF!+#REF!+#REF!+#REF!+#REF!+#REF!+#REF!+#REF!+#REF!+#REF!)/12</f>
        <v>#REF!</v>
      </c>
      <c r="E23" s="17" t="e">
        <f t="shared" si="1"/>
        <v>#REF!</v>
      </c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</row>
    <row r="24" spans="2:254" ht="14.4" x14ac:dyDescent="0.3">
      <c r="D24" s="25">
        <v>100</v>
      </c>
      <c r="E24" s="25">
        <v>25</v>
      </c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2:254" ht="15.5" x14ac:dyDescent="0.35">
      <c r="B25" t="s">
        <v>812</v>
      </c>
      <c r="C25" t="s">
        <v>817</v>
      </c>
      <c r="D25" s="30">
        <v>9.6</v>
      </c>
      <c r="E25">
        <f t="shared" si="1"/>
        <v>2.4</v>
      </c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2:254" ht="15.5" x14ac:dyDescent="0.35">
      <c r="B26" t="s">
        <v>813</v>
      </c>
      <c r="C26" t="s">
        <v>817</v>
      </c>
      <c r="D26" s="30" t="e">
        <f>(#REF!+#REF!+#REF!+#REF!+#REF!)/5</f>
        <v>#REF!</v>
      </c>
      <c r="E26" t="e">
        <f t="shared" si="1"/>
        <v>#REF!</v>
      </c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2:254" ht="15.5" x14ac:dyDescent="0.35">
      <c r="B27" t="s">
        <v>814</v>
      </c>
      <c r="C27" t="s">
        <v>817</v>
      </c>
      <c r="D27" s="30" t="e">
        <f>(#REF!+#REF!+#REF!+#REF!+#REF!)/5</f>
        <v>#REF!</v>
      </c>
      <c r="E27" t="e">
        <f t="shared" si="1"/>
        <v>#REF!</v>
      </c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2:254" ht="15.5" x14ac:dyDescent="0.35">
      <c r="D28" s="25">
        <v>100</v>
      </c>
      <c r="E28" s="26">
        <v>25</v>
      </c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2:254" ht="15.5" x14ac:dyDescent="0.35">
      <c r="B29" t="s">
        <v>812</v>
      </c>
      <c r="C29" t="s">
        <v>818</v>
      </c>
      <c r="D29" s="30" t="e">
        <f>(#REF!+#REF!+#REF!+#REF!+#REF!+#REF!+#REF!+#REF!+#REF!+#REF!)/10</f>
        <v>#REF!</v>
      </c>
      <c r="E29" t="e">
        <f t="shared" si="1"/>
        <v>#REF!</v>
      </c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2:254" ht="15.5" x14ac:dyDescent="0.35">
      <c r="B30" t="s">
        <v>813</v>
      </c>
      <c r="C30" t="s">
        <v>818</v>
      </c>
      <c r="D30" s="30" t="e">
        <f>(#REF!+#REF!+#REF!+#REF!+#REF!+#REF!+#REF!+#REF!+#REF!+#REF!)/10</f>
        <v>#REF!</v>
      </c>
      <c r="E30" t="e">
        <f t="shared" si="1"/>
        <v>#REF!</v>
      </c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2:254" ht="15.5" x14ac:dyDescent="0.35">
      <c r="B31" t="s">
        <v>814</v>
      </c>
      <c r="C31" t="s">
        <v>818</v>
      </c>
      <c r="D31" s="30" t="e">
        <f>(#REF!+#REF!+#REF!+#REF!+#REF!+#REF!+#REF!+#REF!+#REF!+#REF!)/10</f>
        <v>#REF!</v>
      </c>
      <c r="E31" t="e">
        <f t="shared" si="1"/>
        <v>#REF!</v>
      </c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2:254" ht="15.5" x14ac:dyDescent="0.35">
      <c r="D32" s="26" t="e">
        <f>SUM(D29:D31)</f>
        <v>#REF!</v>
      </c>
      <c r="E32" s="26" t="e">
        <f>SUM(E29:E31)</f>
        <v>#REF!</v>
      </c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2:254" ht="15.5" x14ac:dyDescent="0.35">
      <c r="B33" t="s">
        <v>812</v>
      </c>
      <c r="C33" t="s">
        <v>819</v>
      </c>
      <c r="D33" s="30" t="e">
        <f>(#REF!+#REF!+#REF!+#REF!+#REF!)/5</f>
        <v>#REF!</v>
      </c>
      <c r="E33" t="e">
        <f t="shared" si="1"/>
        <v>#REF!</v>
      </c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2:254" ht="15.5" x14ac:dyDescent="0.35">
      <c r="B34" t="s">
        <v>813</v>
      </c>
      <c r="C34" t="s">
        <v>819</v>
      </c>
      <c r="D34" s="30" t="e">
        <f>(#REF!+#REF!+#REF!+#REF!+#REF!)/5</f>
        <v>#REF!</v>
      </c>
      <c r="E34" t="e">
        <f t="shared" si="1"/>
        <v>#REF!</v>
      </c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2:254" ht="15.5" x14ac:dyDescent="0.35">
      <c r="B35" t="s">
        <v>814</v>
      </c>
      <c r="C35" t="s">
        <v>819</v>
      </c>
      <c r="D35" s="30" t="e">
        <f>(#REF!+#REF!+#REF!+#REF!+#REF!)/5</f>
        <v>#REF!</v>
      </c>
      <c r="E35" t="e">
        <f t="shared" si="1"/>
        <v>#REF!</v>
      </c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2:254" ht="15.5" x14ac:dyDescent="0.35">
      <c r="D36" s="26" t="e">
        <f>SUM(D33:D35)</f>
        <v>#REF!</v>
      </c>
      <c r="E36" s="26" t="e">
        <f>SUM(E33:E35)</f>
        <v>#REF!</v>
      </c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2:254" x14ac:dyDescent="0.35"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</row>
    <row r="38" spans="2:254" x14ac:dyDescent="0.35"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</row>
    <row r="39" spans="2:254" x14ac:dyDescent="0.35"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</row>
    <row r="41" spans="2:254" ht="39" customHeight="1" x14ac:dyDescent="0.35"/>
  </sheetData>
  <mergeCells count="105">
    <mergeCell ref="CO13:CQ13"/>
    <mergeCell ref="CL13:CN13"/>
    <mergeCell ref="CI13:CK13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U13:CW13"/>
    <mergeCell ref="CR13:CT13"/>
    <mergeCell ref="CI12:CK12"/>
    <mergeCell ref="CL12:CN12"/>
    <mergeCell ref="CO12:CQ12"/>
    <mergeCell ref="CI11:CQ11"/>
    <mergeCell ref="BH12:BJ12"/>
    <mergeCell ref="BK12:BM12"/>
    <mergeCell ref="BW12:BY12"/>
    <mergeCell ref="BT12:BV12"/>
    <mergeCell ref="BQ12:BS12"/>
    <mergeCell ref="BT13:BV13"/>
    <mergeCell ref="BH13:BJ13"/>
    <mergeCell ref="BK13:BM13"/>
    <mergeCell ref="BN13:BP13"/>
    <mergeCell ref="BQ13:BS13"/>
    <mergeCell ref="CF13:CH13"/>
    <mergeCell ref="BZ12:CB12"/>
    <mergeCell ref="CC12:CE12"/>
    <mergeCell ref="CF12:CH12"/>
    <mergeCell ref="CC13:CE13"/>
    <mergeCell ref="BZ13:CB13"/>
    <mergeCell ref="BW13:BY13"/>
    <mergeCell ref="BW4:CH4"/>
    <mergeCell ref="BN12:BP12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C5:W10"/>
    <mergeCell ref="C12:E12"/>
    <mergeCell ref="F12:H12"/>
    <mergeCell ref="X12:Z12"/>
    <mergeCell ref="I12:K12"/>
    <mergeCell ref="L12:N12"/>
    <mergeCell ref="O12:Q12"/>
    <mergeCell ref="C11:K11"/>
    <mergeCell ref="L11:W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BH4:BV4"/>
    <mergeCell ref="BH5:BV5"/>
  </mergeCells>
  <pageMargins left="1" right="1" top="1" bottom="1" header="0.5" footer="0.5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selection activeCell="B15" sqref="B15:B38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5" t="s">
        <v>153</v>
      </c>
      <c r="B1" s="13" t="s">
        <v>152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5" x14ac:dyDescent="0.35">
      <c r="A2" s="73" t="s">
        <v>1401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6"/>
      <c r="P2" s="6"/>
      <c r="Q2" s="6"/>
      <c r="R2" s="6"/>
      <c r="S2" s="6"/>
      <c r="T2" s="6"/>
      <c r="U2" s="6"/>
      <c r="V2" s="6"/>
    </row>
    <row r="3" spans="1:254" ht="15.65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65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5">
      <c r="A5" s="74" t="s">
        <v>0</v>
      </c>
      <c r="B5" s="74" t="s">
        <v>1</v>
      </c>
      <c r="C5" s="75" t="s">
        <v>56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1" t="s">
        <v>87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 t="s">
        <v>114</v>
      </c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67" t="s">
        <v>137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35">
      <c r="A6" s="74"/>
      <c r="B6" s="74"/>
      <c r="C6" s="40" t="s">
        <v>57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55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68" t="s">
        <v>88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40" t="s">
        <v>158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115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6" t="s">
        <v>173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185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116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8" t="s">
        <v>138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35">
      <c r="A7" s="74"/>
      <c r="B7" s="74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5" hidden="1" x14ac:dyDescent="0.3">
      <c r="A8" s="74"/>
      <c r="B8" s="74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5" hidden="1" x14ac:dyDescent="0.3">
      <c r="A9" s="74"/>
      <c r="B9" s="74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5" hidden="1" x14ac:dyDescent="0.3">
      <c r="A10" s="74"/>
      <c r="B10" s="74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5" hidden="1" x14ac:dyDescent="0.3">
      <c r="A11" s="74"/>
      <c r="B11" s="74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4"/>
      <c r="B12" s="74"/>
      <c r="C12" s="40" t="s">
        <v>154</v>
      </c>
      <c r="D12" s="40" t="s">
        <v>5</v>
      </c>
      <c r="E12" s="40" t="s">
        <v>6</v>
      </c>
      <c r="F12" s="40" t="s">
        <v>155</v>
      </c>
      <c r="G12" s="40" t="s">
        <v>7</v>
      </c>
      <c r="H12" s="40" t="s">
        <v>8</v>
      </c>
      <c r="I12" s="40" t="s">
        <v>156</v>
      </c>
      <c r="J12" s="40" t="s">
        <v>9</v>
      </c>
      <c r="K12" s="40" t="s">
        <v>10</v>
      </c>
      <c r="L12" s="40" t="s">
        <v>157</v>
      </c>
      <c r="M12" s="40" t="s">
        <v>9</v>
      </c>
      <c r="N12" s="40" t="s">
        <v>10</v>
      </c>
      <c r="O12" s="40" t="s">
        <v>171</v>
      </c>
      <c r="P12" s="40"/>
      <c r="Q12" s="40"/>
      <c r="R12" s="40" t="s">
        <v>5</v>
      </c>
      <c r="S12" s="40"/>
      <c r="T12" s="40"/>
      <c r="U12" s="40" t="s">
        <v>172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167</v>
      </c>
      <c r="AN12" s="38"/>
      <c r="AO12" s="38"/>
      <c r="AP12" s="38" t="s">
        <v>168</v>
      </c>
      <c r="AQ12" s="38"/>
      <c r="AR12" s="38"/>
      <c r="AS12" s="38" t="s">
        <v>169</v>
      </c>
      <c r="AT12" s="38"/>
      <c r="AU12" s="38"/>
      <c r="AV12" s="38" t="s">
        <v>170</v>
      </c>
      <c r="AW12" s="38"/>
      <c r="AX12" s="38"/>
      <c r="AY12" s="38" t="s">
        <v>159</v>
      </c>
      <c r="AZ12" s="38"/>
      <c r="BA12" s="38"/>
      <c r="BB12" s="38" t="s">
        <v>160</v>
      </c>
      <c r="BC12" s="38"/>
      <c r="BD12" s="38"/>
      <c r="BE12" s="38" t="s">
        <v>161</v>
      </c>
      <c r="BF12" s="38"/>
      <c r="BG12" s="38"/>
      <c r="BH12" s="38" t="s">
        <v>162</v>
      </c>
      <c r="BI12" s="38"/>
      <c r="BJ12" s="38"/>
      <c r="BK12" s="38" t="s">
        <v>163</v>
      </c>
      <c r="BL12" s="38"/>
      <c r="BM12" s="38"/>
      <c r="BN12" s="38" t="s">
        <v>164</v>
      </c>
      <c r="BO12" s="38"/>
      <c r="BP12" s="38"/>
      <c r="BQ12" s="38" t="s">
        <v>165</v>
      </c>
      <c r="BR12" s="38"/>
      <c r="BS12" s="38"/>
      <c r="BT12" s="38" t="s">
        <v>166</v>
      </c>
      <c r="BU12" s="38"/>
      <c r="BV12" s="38"/>
      <c r="BW12" s="38" t="s">
        <v>178</v>
      </c>
      <c r="BX12" s="38"/>
      <c r="BY12" s="38"/>
      <c r="BZ12" s="38" t="s">
        <v>179</v>
      </c>
      <c r="CA12" s="38"/>
      <c r="CB12" s="38"/>
      <c r="CC12" s="38" t="s">
        <v>180</v>
      </c>
      <c r="CD12" s="38"/>
      <c r="CE12" s="38"/>
      <c r="CF12" s="38" t="s">
        <v>181</v>
      </c>
      <c r="CG12" s="38"/>
      <c r="CH12" s="38"/>
      <c r="CI12" s="38" t="s">
        <v>182</v>
      </c>
      <c r="CJ12" s="38"/>
      <c r="CK12" s="38"/>
      <c r="CL12" s="38" t="s">
        <v>183</v>
      </c>
      <c r="CM12" s="38"/>
      <c r="CN12" s="38"/>
      <c r="CO12" s="38" t="s">
        <v>184</v>
      </c>
      <c r="CP12" s="38"/>
      <c r="CQ12" s="38"/>
      <c r="CR12" s="38" t="s">
        <v>174</v>
      </c>
      <c r="CS12" s="38"/>
      <c r="CT12" s="38"/>
      <c r="CU12" s="38" t="s">
        <v>175</v>
      </c>
      <c r="CV12" s="38"/>
      <c r="CW12" s="38"/>
      <c r="CX12" s="38" t="s">
        <v>176</v>
      </c>
      <c r="CY12" s="38"/>
      <c r="CZ12" s="38"/>
      <c r="DA12" s="38" t="s">
        <v>177</v>
      </c>
      <c r="DB12" s="38"/>
      <c r="DC12" s="38"/>
      <c r="DD12" s="38" t="s">
        <v>186</v>
      </c>
      <c r="DE12" s="38"/>
      <c r="DF12" s="38"/>
      <c r="DG12" s="38" t="s">
        <v>187</v>
      </c>
      <c r="DH12" s="38"/>
      <c r="DI12" s="38"/>
      <c r="DJ12" s="38" t="s">
        <v>188</v>
      </c>
      <c r="DK12" s="38"/>
      <c r="DL12" s="38"/>
      <c r="DM12" s="38" t="s">
        <v>189</v>
      </c>
      <c r="DN12" s="38"/>
      <c r="DO12" s="38"/>
      <c r="DP12" s="38" t="s">
        <v>190</v>
      </c>
      <c r="DQ12" s="38"/>
      <c r="DR12" s="38"/>
    </row>
    <row r="13" spans="1:254" ht="59.25" customHeight="1" x14ac:dyDescent="0.35">
      <c r="A13" s="74"/>
      <c r="B13" s="74"/>
      <c r="C13" s="57" t="s">
        <v>901</v>
      </c>
      <c r="D13" s="57"/>
      <c r="E13" s="57"/>
      <c r="F13" s="57" t="s">
        <v>905</v>
      </c>
      <c r="G13" s="57"/>
      <c r="H13" s="57"/>
      <c r="I13" s="57" t="s">
        <v>906</v>
      </c>
      <c r="J13" s="57"/>
      <c r="K13" s="57"/>
      <c r="L13" s="57" t="s">
        <v>907</v>
      </c>
      <c r="M13" s="57"/>
      <c r="N13" s="57"/>
      <c r="O13" s="57" t="s">
        <v>201</v>
      </c>
      <c r="P13" s="57"/>
      <c r="Q13" s="57"/>
      <c r="R13" s="57" t="s">
        <v>203</v>
      </c>
      <c r="S13" s="57"/>
      <c r="T13" s="57"/>
      <c r="U13" s="57" t="s">
        <v>909</v>
      </c>
      <c r="V13" s="57"/>
      <c r="W13" s="57"/>
      <c r="X13" s="57" t="s">
        <v>910</v>
      </c>
      <c r="Y13" s="57"/>
      <c r="Z13" s="57"/>
      <c r="AA13" s="57" t="s">
        <v>911</v>
      </c>
      <c r="AB13" s="57"/>
      <c r="AC13" s="57"/>
      <c r="AD13" s="57" t="s">
        <v>913</v>
      </c>
      <c r="AE13" s="57"/>
      <c r="AF13" s="57"/>
      <c r="AG13" s="57" t="s">
        <v>915</v>
      </c>
      <c r="AH13" s="57"/>
      <c r="AI13" s="57"/>
      <c r="AJ13" s="57" t="s">
        <v>1321</v>
      </c>
      <c r="AK13" s="57"/>
      <c r="AL13" s="57"/>
      <c r="AM13" s="57" t="s">
        <v>920</v>
      </c>
      <c r="AN13" s="57"/>
      <c r="AO13" s="57"/>
      <c r="AP13" s="57" t="s">
        <v>921</v>
      </c>
      <c r="AQ13" s="57"/>
      <c r="AR13" s="57"/>
      <c r="AS13" s="57" t="s">
        <v>922</v>
      </c>
      <c r="AT13" s="57"/>
      <c r="AU13" s="57"/>
      <c r="AV13" s="57" t="s">
        <v>923</v>
      </c>
      <c r="AW13" s="57"/>
      <c r="AX13" s="57"/>
      <c r="AY13" s="57" t="s">
        <v>925</v>
      </c>
      <c r="AZ13" s="57"/>
      <c r="BA13" s="57"/>
      <c r="BB13" s="57" t="s">
        <v>926</v>
      </c>
      <c r="BC13" s="57"/>
      <c r="BD13" s="57"/>
      <c r="BE13" s="57" t="s">
        <v>927</v>
      </c>
      <c r="BF13" s="57"/>
      <c r="BG13" s="57"/>
      <c r="BH13" s="57" t="s">
        <v>928</v>
      </c>
      <c r="BI13" s="57"/>
      <c r="BJ13" s="57"/>
      <c r="BK13" s="57" t="s">
        <v>929</v>
      </c>
      <c r="BL13" s="57"/>
      <c r="BM13" s="57"/>
      <c r="BN13" s="57" t="s">
        <v>931</v>
      </c>
      <c r="BO13" s="57"/>
      <c r="BP13" s="57"/>
      <c r="BQ13" s="57" t="s">
        <v>932</v>
      </c>
      <c r="BR13" s="57"/>
      <c r="BS13" s="57"/>
      <c r="BT13" s="57" t="s">
        <v>934</v>
      </c>
      <c r="BU13" s="57"/>
      <c r="BV13" s="57"/>
      <c r="BW13" s="57" t="s">
        <v>936</v>
      </c>
      <c r="BX13" s="57"/>
      <c r="BY13" s="57"/>
      <c r="BZ13" s="57" t="s">
        <v>937</v>
      </c>
      <c r="CA13" s="57"/>
      <c r="CB13" s="57"/>
      <c r="CC13" s="57" t="s">
        <v>941</v>
      </c>
      <c r="CD13" s="57"/>
      <c r="CE13" s="57"/>
      <c r="CF13" s="57" t="s">
        <v>944</v>
      </c>
      <c r="CG13" s="57"/>
      <c r="CH13" s="57"/>
      <c r="CI13" s="57" t="s">
        <v>945</v>
      </c>
      <c r="CJ13" s="57"/>
      <c r="CK13" s="57"/>
      <c r="CL13" s="57" t="s">
        <v>946</v>
      </c>
      <c r="CM13" s="57"/>
      <c r="CN13" s="57"/>
      <c r="CO13" s="57" t="s">
        <v>947</v>
      </c>
      <c r="CP13" s="57"/>
      <c r="CQ13" s="57"/>
      <c r="CR13" s="57" t="s">
        <v>949</v>
      </c>
      <c r="CS13" s="57"/>
      <c r="CT13" s="57"/>
      <c r="CU13" s="57" t="s">
        <v>950</v>
      </c>
      <c r="CV13" s="57"/>
      <c r="CW13" s="57"/>
      <c r="CX13" s="57" t="s">
        <v>951</v>
      </c>
      <c r="CY13" s="57"/>
      <c r="CZ13" s="57"/>
      <c r="DA13" s="57" t="s">
        <v>952</v>
      </c>
      <c r="DB13" s="57"/>
      <c r="DC13" s="57"/>
      <c r="DD13" s="57" t="s">
        <v>953</v>
      </c>
      <c r="DE13" s="57"/>
      <c r="DF13" s="57"/>
      <c r="DG13" s="57" t="s">
        <v>954</v>
      </c>
      <c r="DH13" s="57"/>
      <c r="DI13" s="57"/>
      <c r="DJ13" s="57" t="s">
        <v>956</v>
      </c>
      <c r="DK13" s="57"/>
      <c r="DL13" s="57"/>
      <c r="DM13" s="57" t="s">
        <v>957</v>
      </c>
      <c r="DN13" s="57"/>
      <c r="DO13" s="57"/>
      <c r="DP13" s="57" t="s">
        <v>958</v>
      </c>
      <c r="DQ13" s="57"/>
      <c r="DR13" s="57"/>
    </row>
    <row r="14" spans="1:254" ht="115" x14ac:dyDescent="0.35">
      <c r="A14" s="74"/>
      <c r="B14" s="74"/>
      <c r="C14" s="20" t="s">
        <v>902</v>
      </c>
      <c r="D14" s="20" t="s">
        <v>903</v>
      </c>
      <c r="E14" s="20" t="s">
        <v>904</v>
      </c>
      <c r="F14" s="20" t="s">
        <v>40</v>
      </c>
      <c r="G14" s="20" t="s">
        <v>102</v>
      </c>
      <c r="H14" s="20" t="s">
        <v>191</v>
      </c>
      <c r="I14" s="20" t="s">
        <v>194</v>
      </c>
      <c r="J14" s="20" t="s">
        <v>195</v>
      </c>
      <c r="K14" s="20" t="s">
        <v>196</v>
      </c>
      <c r="L14" s="20" t="s">
        <v>198</v>
      </c>
      <c r="M14" s="20" t="s">
        <v>199</v>
      </c>
      <c r="N14" s="20" t="s">
        <v>200</v>
      </c>
      <c r="O14" s="20" t="s">
        <v>202</v>
      </c>
      <c r="P14" s="20" t="s">
        <v>73</v>
      </c>
      <c r="Q14" s="20" t="s">
        <v>74</v>
      </c>
      <c r="R14" s="20" t="s">
        <v>83</v>
      </c>
      <c r="S14" s="20" t="s">
        <v>70</v>
      </c>
      <c r="T14" s="20" t="s">
        <v>908</v>
      </c>
      <c r="U14" s="20" t="s">
        <v>205</v>
      </c>
      <c r="V14" s="20" t="s">
        <v>70</v>
      </c>
      <c r="W14" s="20" t="s">
        <v>85</v>
      </c>
      <c r="X14" s="20" t="s">
        <v>68</v>
      </c>
      <c r="Y14" s="20" t="s">
        <v>212</v>
      </c>
      <c r="Z14" s="20" t="s">
        <v>213</v>
      </c>
      <c r="AA14" s="20" t="s">
        <v>133</v>
      </c>
      <c r="AB14" s="20" t="s">
        <v>912</v>
      </c>
      <c r="AC14" s="20" t="s">
        <v>908</v>
      </c>
      <c r="AD14" s="20" t="s">
        <v>217</v>
      </c>
      <c r="AE14" s="20" t="s">
        <v>426</v>
      </c>
      <c r="AF14" s="20" t="s">
        <v>914</v>
      </c>
      <c r="AG14" s="20" t="s">
        <v>916</v>
      </c>
      <c r="AH14" s="20" t="s">
        <v>917</v>
      </c>
      <c r="AI14" s="20" t="s">
        <v>918</v>
      </c>
      <c r="AJ14" s="20" t="s">
        <v>215</v>
      </c>
      <c r="AK14" s="20" t="s">
        <v>919</v>
      </c>
      <c r="AL14" s="20" t="s">
        <v>64</v>
      </c>
      <c r="AM14" s="20" t="s">
        <v>214</v>
      </c>
      <c r="AN14" s="20" t="s">
        <v>102</v>
      </c>
      <c r="AO14" s="20" t="s">
        <v>218</v>
      </c>
      <c r="AP14" s="20" t="s">
        <v>222</v>
      </c>
      <c r="AQ14" s="20" t="s">
        <v>223</v>
      </c>
      <c r="AR14" s="20" t="s">
        <v>100</v>
      </c>
      <c r="AS14" s="20" t="s">
        <v>219</v>
      </c>
      <c r="AT14" s="20" t="s">
        <v>220</v>
      </c>
      <c r="AU14" s="20" t="s">
        <v>221</v>
      </c>
      <c r="AV14" s="20" t="s">
        <v>225</v>
      </c>
      <c r="AW14" s="20" t="s">
        <v>924</v>
      </c>
      <c r="AX14" s="20" t="s">
        <v>226</v>
      </c>
      <c r="AY14" s="20" t="s">
        <v>227</v>
      </c>
      <c r="AZ14" s="20" t="s">
        <v>228</v>
      </c>
      <c r="BA14" s="20" t="s">
        <v>229</v>
      </c>
      <c r="BB14" s="20" t="s">
        <v>230</v>
      </c>
      <c r="BC14" s="20" t="s">
        <v>70</v>
      </c>
      <c r="BD14" s="20" t="s">
        <v>231</v>
      </c>
      <c r="BE14" s="20" t="s">
        <v>232</v>
      </c>
      <c r="BF14" s="20" t="s">
        <v>842</v>
      </c>
      <c r="BG14" s="20" t="s">
        <v>233</v>
      </c>
      <c r="BH14" s="20" t="s">
        <v>15</v>
      </c>
      <c r="BI14" s="20" t="s">
        <v>235</v>
      </c>
      <c r="BJ14" s="20" t="s">
        <v>146</v>
      </c>
      <c r="BK14" s="20" t="s">
        <v>236</v>
      </c>
      <c r="BL14" s="20" t="s">
        <v>930</v>
      </c>
      <c r="BM14" s="20" t="s">
        <v>237</v>
      </c>
      <c r="BN14" s="20" t="s">
        <v>96</v>
      </c>
      <c r="BO14" s="20" t="s">
        <v>16</v>
      </c>
      <c r="BP14" s="20" t="s">
        <v>17</v>
      </c>
      <c r="BQ14" s="20" t="s">
        <v>933</v>
      </c>
      <c r="BR14" s="20" t="s">
        <v>842</v>
      </c>
      <c r="BS14" s="20" t="s">
        <v>218</v>
      </c>
      <c r="BT14" s="20" t="s">
        <v>935</v>
      </c>
      <c r="BU14" s="20" t="s">
        <v>238</v>
      </c>
      <c r="BV14" s="20" t="s">
        <v>239</v>
      </c>
      <c r="BW14" s="20" t="s">
        <v>147</v>
      </c>
      <c r="BX14" s="20" t="s">
        <v>234</v>
      </c>
      <c r="BY14" s="20" t="s">
        <v>208</v>
      </c>
      <c r="BZ14" s="20" t="s">
        <v>938</v>
      </c>
      <c r="CA14" s="20" t="s">
        <v>939</v>
      </c>
      <c r="CB14" s="20" t="s">
        <v>940</v>
      </c>
      <c r="CC14" s="20" t="s">
        <v>942</v>
      </c>
      <c r="CD14" s="20" t="s">
        <v>943</v>
      </c>
      <c r="CE14" s="20" t="s">
        <v>240</v>
      </c>
      <c r="CF14" s="20" t="s">
        <v>241</v>
      </c>
      <c r="CG14" s="20" t="s">
        <v>242</v>
      </c>
      <c r="CH14" s="20" t="s">
        <v>95</v>
      </c>
      <c r="CI14" s="20" t="s">
        <v>245</v>
      </c>
      <c r="CJ14" s="20" t="s">
        <v>246</v>
      </c>
      <c r="CK14" s="20" t="s">
        <v>124</v>
      </c>
      <c r="CL14" s="20" t="s">
        <v>247</v>
      </c>
      <c r="CM14" s="20" t="s">
        <v>248</v>
      </c>
      <c r="CN14" s="20" t="s">
        <v>249</v>
      </c>
      <c r="CO14" s="20" t="s">
        <v>250</v>
      </c>
      <c r="CP14" s="20" t="s">
        <v>251</v>
      </c>
      <c r="CQ14" s="20" t="s">
        <v>948</v>
      </c>
      <c r="CR14" s="20" t="s">
        <v>252</v>
      </c>
      <c r="CS14" s="20" t="s">
        <v>253</v>
      </c>
      <c r="CT14" s="20" t="s">
        <v>254</v>
      </c>
      <c r="CU14" s="20" t="s">
        <v>257</v>
      </c>
      <c r="CV14" s="20" t="s">
        <v>258</v>
      </c>
      <c r="CW14" s="20" t="s">
        <v>259</v>
      </c>
      <c r="CX14" s="20" t="s">
        <v>261</v>
      </c>
      <c r="CY14" s="20" t="s">
        <v>262</v>
      </c>
      <c r="CZ14" s="20" t="s">
        <v>263</v>
      </c>
      <c r="DA14" s="20" t="s">
        <v>264</v>
      </c>
      <c r="DB14" s="20" t="s">
        <v>63</v>
      </c>
      <c r="DC14" s="20" t="s">
        <v>265</v>
      </c>
      <c r="DD14" s="20" t="s">
        <v>260</v>
      </c>
      <c r="DE14" s="20" t="s">
        <v>224</v>
      </c>
      <c r="DF14" s="20" t="s">
        <v>103</v>
      </c>
      <c r="DG14" s="20" t="s">
        <v>955</v>
      </c>
      <c r="DH14" s="20" t="s">
        <v>1322</v>
      </c>
      <c r="DI14" s="20" t="s">
        <v>1323</v>
      </c>
      <c r="DJ14" s="20" t="s">
        <v>266</v>
      </c>
      <c r="DK14" s="20" t="s">
        <v>267</v>
      </c>
      <c r="DL14" s="20" t="s">
        <v>268</v>
      </c>
      <c r="DM14" s="20" t="s">
        <v>269</v>
      </c>
      <c r="DN14" s="20" t="s">
        <v>270</v>
      </c>
      <c r="DO14" s="20" t="s">
        <v>271</v>
      </c>
      <c r="DP14" s="20" t="s">
        <v>274</v>
      </c>
      <c r="DQ14" s="20" t="s">
        <v>275</v>
      </c>
      <c r="DR14" s="20" t="s">
        <v>150</v>
      </c>
    </row>
    <row r="15" spans="1:254" ht="15.5" x14ac:dyDescent="0.35">
      <c r="A15" s="22">
        <v>1</v>
      </c>
      <c r="B15" s="1" t="s">
        <v>1377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/>
      <c r="CE15" s="4">
        <v>1</v>
      </c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5" x14ac:dyDescent="0.35">
      <c r="A16" s="2">
        <v>2</v>
      </c>
      <c r="B16" s="1" t="s">
        <v>1378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/>
      <c r="CE16" s="4">
        <v>1</v>
      </c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5" x14ac:dyDescent="0.35">
      <c r="A17" s="2">
        <v>3</v>
      </c>
      <c r="B17" s="1" t="s">
        <v>1379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/>
      <c r="CE17" s="4">
        <v>1</v>
      </c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5" x14ac:dyDescent="0.35">
      <c r="A18" s="2">
        <v>4</v>
      </c>
      <c r="B18" s="1" t="s">
        <v>1380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/>
      <c r="AI18" s="4">
        <v>1</v>
      </c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/>
      <c r="CE18" s="4">
        <v>1</v>
      </c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5" x14ac:dyDescent="0.35">
      <c r="A19" s="2">
        <v>5</v>
      </c>
      <c r="B19" s="1" t="s">
        <v>1381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5" x14ac:dyDescent="0.35">
      <c r="A20" s="2">
        <v>6</v>
      </c>
      <c r="B20" s="1" t="s">
        <v>1382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/>
      <c r="CE20" s="4">
        <v>1</v>
      </c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5" x14ac:dyDescent="0.35">
      <c r="A21" s="2">
        <v>7</v>
      </c>
      <c r="B21" s="19" t="s">
        <v>1383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ht="15.5" x14ac:dyDescent="0.35">
      <c r="A22" s="3">
        <v>8</v>
      </c>
      <c r="B22" s="19" t="s">
        <v>1384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</row>
    <row r="23" spans="1:254" ht="15.5" x14ac:dyDescent="0.35">
      <c r="A23" s="3">
        <v>9</v>
      </c>
      <c r="B23" s="19" t="s">
        <v>1399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>
        <v>1</v>
      </c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</row>
    <row r="24" spans="1:254" ht="15.5" x14ac:dyDescent="0.35">
      <c r="A24" s="3">
        <v>10</v>
      </c>
      <c r="B24" s="19" t="s">
        <v>1398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/>
      <c r="AI24" s="4">
        <v>1</v>
      </c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/>
      <c r="CE24" s="4">
        <v>1</v>
      </c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5" x14ac:dyDescent="0.35">
      <c r="A25" s="3">
        <v>11</v>
      </c>
      <c r="B25" s="19" t="s">
        <v>1385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5" x14ac:dyDescent="0.35">
      <c r="A26" s="3">
        <v>12</v>
      </c>
      <c r="B26" s="19" t="s">
        <v>1386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5" x14ac:dyDescent="0.35">
      <c r="A27" s="3">
        <v>13</v>
      </c>
      <c r="B27" s="19" t="s">
        <v>1387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/>
      <c r="DF27" s="4">
        <v>1</v>
      </c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5" x14ac:dyDescent="0.35">
      <c r="A28" s="3">
        <v>14</v>
      </c>
      <c r="B28" s="19" t="s">
        <v>1388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/>
      <c r="CE28" s="4">
        <v>1</v>
      </c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5" x14ac:dyDescent="0.35">
      <c r="A29" s="3">
        <v>15</v>
      </c>
      <c r="B29" s="19" t="s">
        <v>1389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/>
      <c r="AI29" s="4">
        <v>1</v>
      </c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/>
      <c r="CE29" s="4">
        <v>1</v>
      </c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5" x14ac:dyDescent="0.35">
      <c r="A30" s="3">
        <v>16</v>
      </c>
      <c r="B30" s="19" t="s">
        <v>1390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5" x14ac:dyDescent="0.35">
      <c r="A31" s="3">
        <v>17</v>
      </c>
      <c r="B31" s="19" t="s">
        <v>1391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5" x14ac:dyDescent="0.35">
      <c r="A32" s="3">
        <v>18</v>
      </c>
      <c r="B32" s="19" t="s">
        <v>1392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5" x14ac:dyDescent="0.35">
      <c r="A33" s="3">
        <v>19</v>
      </c>
      <c r="B33" s="19" t="s">
        <v>1393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/>
      <c r="CE33" s="4">
        <v>1</v>
      </c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5" x14ac:dyDescent="0.35">
      <c r="A34" s="3">
        <v>20</v>
      </c>
      <c r="B34" s="19" t="s">
        <v>1394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/>
      <c r="BA34" s="4">
        <v>1</v>
      </c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5" x14ac:dyDescent="0.35">
      <c r="A35" s="3">
        <v>21</v>
      </c>
      <c r="B35" s="19" t="s">
        <v>1400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/>
      <c r="AI35" s="4">
        <v>1</v>
      </c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5" x14ac:dyDescent="0.35">
      <c r="A36" s="3">
        <v>22</v>
      </c>
      <c r="B36" s="19" t="s">
        <v>1395</v>
      </c>
      <c r="C36" s="4"/>
      <c r="D36" s="4">
        <v>1</v>
      </c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/>
      <c r="BA36" s="4">
        <v>1</v>
      </c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/>
      <c r="DF36" s="4">
        <v>1</v>
      </c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ht="15.5" x14ac:dyDescent="0.35">
      <c r="A37" s="3">
        <v>23</v>
      </c>
      <c r="B37" s="19" t="s">
        <v>1396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/>
      <c r="CE37" s="4">
        <v>1</v>
      </c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</row>
    <row r="38" spans="1:254" ht="15.5" x14ac:dyDescent="0.35">
      <c r="A38" s="3">
        <v>24</v>
      </c>
      <c r="B38" s="19" t="s">
        <v>1397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/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</row>
    <row r="39" spans="1:254" x14ac:dyDescent="0.35">
      <c r="A39" s="69" t="s">
        <v>277</v>
      </c>
      <c r="B39" s="70"/>
      <c r="C39" s="24">
        <f t="shared" ref="C39:AH39" si="0">SUM(C15:C38)</f>
        <v>20</v>
      </c>
      <c r="D39" s="24">
        <f t="shared" si="0"/>
        <v>4</v>
      </c>
      <c r="E39" s="24">
        <f t="shared" si="0"/>
        <v>0</v>
      </c>
      <c r="F39" s="24">
        <f t="shared" si="0"/>
        <v>21</v>
      </c>
      <c r="G39" s="24">
        <f t="shared" si="0"/>
        <v>3</v>
      </c>
      <c r="H39" s="24">
        <f t="shared" si="0"/>
        <v>0</v>
      </c>
      <c r="I39" s="24">
        <f t="shared" si="0"/>
        <v>18</v>
      </c>
      <c r="J39" s="24">
        <f t="shared" si="0"/>
        <v>6</v>
      </c>
      <c r="K39" s="24">
        <f t="shared" si="0"/>
        <v>0</v>
      </c>
      <c r="L39" s="24">
        <f t="shared" si="0"/>
        <v>17</v>
      </c>
      <c r="M39" s="24">
        <f t="shared" si="0"/>
        <v>7</v>
      </c>
      <c r="N39" s="24">
        <f t="shared" si="0"/>
        <v>0</v>
      </c>
      <c r="O39" s="24">
        <f t="shared" si="0"/>
        <v>21</v>
      </c>
      <c r="P39" s="24">
        <f t="shared" si="0"/>
        <v>3</v>
      </c>
      <c r="Q39" s="24">
        <f t="shared" si="0"/>
        <v>0</v>
      </c>
      <c r="R39" s="24">
        <f t="shared" si="0"/>
        <v>4</v>
      </c>
      <c r="S39" s="24">
        <f t="shared" si="0"/>
        <v>20</v>
      </c>
      <c r="T39" s="24">
        <f t="shared" si="0"/>
        <v>0</v>
      </c>
      <c r="U39" s="24">
        <f t="shared" si="0"/>
        <v>4</v>
      </c>
      <c r="V39" s="24">
        <f t="shared" si="0"/>
        <v>20</v>
      </c>
      <c r="W39" s="24">
        <f t="shared" si="0"/>
        <v>0</v>
      </c>
      <c r="X39" s="24">
        <f t="shared" si="0"/>
        <v>6</v>
      </c>
      <c r="Y39" s="24">
        <f t="shared" si="0"/>
        <v>17</v>
      </c>
      <c r="Z39" s="24">
        <f t="shared" si="0"/>
        <v>0</v>
      </c>
      <c r="AA39" s="24">
        <f t="shared" si="0"/>
        <v>15</v>
      </c>
      <c r="AB39" s="24">
        <f t="shared" si="0"/>
        <v>9</v>
      </c>
      <c r="AC39" s="24">
        <f t="shared" si="0"/>
        <v>0</v>
      </c>
      <c r="AD39" s="24">
        <f t="shared" si="0"/>
        <v>16</v>
      </c>
      <c r="AE39" s="24">
        <f t="shared" si="0"/>
        <v>8</v>
      </c>
      <c r="AF39" s="24">
        <f t="shared" si="0"/>
        <v>0</v>
      </c>
      <c r="AG39" s="24">
        <f t="shared" si="0"/>
        <v>0</v>
      </c>
      <c r="AH39" s="24">
        <f t="shared" si="0"/>
        <v>6</v>
      </c>
      <c r="AI39" s="24">
        <f t="shared" ref="AI39:BN39" si="1">SUM(AI15:AI38)</f>
        <v>18</v>
      </c>
      <c r="AJ39" s="24">
        <f t="shared" si="1"/>
        <v>9</v>
      </c>
      <c r="AK39" s="24">
        <f t="shared" si="1"/>
        <v>15</v>
      </c>
      <c r="AL39" s="24">
        <f t="shared" si="1"/>
        <v>0</v>
      </c>
      <c r="AM39" s="24">
        <f t="shared" si="1"/>
        <v>6</v>
      </c>
      <c r="AN39" s="24">
        <f t="shared" si="1"/>
        <v>18</v>
      </c>
      <c r="AO39" s="24">
        <f t="shared" si="1"/>
        <v>0</v>
      </c>
      <c r="AP39" s="24">
        <f t="shared" si="1"/>
        <v>7</v>
      </c>
      <c r="AQ39" s="24">
        <f t="shared" si="1"/>
        <v>17</v>
      </c>
      <c r="AR39" s="24">
        <f t="shared" si="1"/>
        <v>0</v>
      </c>
      <c r="AS39" s="24">
        <f t="shared" si="1"/>
        <v>24</v>
      </c>
      <c r="AT39" s="24">
        <f t="shared" si="1"/>
        <v>0</v>
      </c>
      <c r="AU39" s="24">
        <f t="shared" si="1"/>
        <v>0</v>
      </c>
      <c r="AV39" s="24">
        <f t="shared" si="1"/>
        <v>18</v>
      </c>
      <c r="AW39" s="24">
        <f t="shared" si="1"/>
        <v>6</v>
      </c>
      <c r="AX39" s="24">
        <f t="shared" si="1"/>
        <v>0</v>
      </c>
      <c r="AY39" s="24">
        <f t="shared" si="1"/>
        <v>0</v>
      </c>
      <c r="AZ39" s="24">
        <f t="shared" si="1"/>
        <v>17</v>
      </c>
      <c r="BA39" s="24">
        <f t="shared" si="1"/>
        <v>7</v>
      </c>
      <c r="BB39" s="24">
        <f t="shared" si="1"/>
        <v>6</v>
      </c>
      <c r="BC39" s="24">
        <f t="shared" si="1"/>
        <v>18</v>
      </c>
      <c r="BD39" s="24">
        <f t="shared" si="1"/>
        <v>0</v>
      </c>
      <c r="BE39" s="24">
        <f t="shared" si="1"/>
        <v>21</v>
      </c>
      <c r="BF39" s="24">
        <f t="shared" si="1"/>
        <v>3</v>
      </c>
      <c r="BG39" s="24">
        <f t="shared" si="1"/>
        <v>0</v>
      </c>
      <c r="BH39" s="24">
        <f t="shared" si="1"/>
        <v>15</v>
      </c>
      <c r="BI39" s="24">
        <f t="shared" si="1"/>
        <v>8</v>
      </c>
      <c r="BJ39" s="24">
        <f t="shared" si="1"/>
        <v>0</v>
      </c>
      <c r="BK39" s="24">
        <f t="shared" si="1"/>
        <v>16</v>
      </c>
      <c r="BL39" s="24">
        <f t="shared" si="1"/>
        <v>8</v>
      </c>
      <c r="BM39" s="24">
        <f t="shared" si="1"/>
        <v>0</v>
      </c>
      <c r="BN39" s="24">
        <f t="shared" si="1"/>
        <v>17</v>
      </c>
      <c r="BO39" s="24">
        <f t="shared" ref="BO39:CN39" si="2">SUM(BO15:BO38)</f>
        <v>7</v>
      </c>
      <c r="BP39" s="24">
        <f t="shared" si="2"/>
        <v>0</v>
      </c>
      <c r="BQ39" s="24">
        <f t="shared" si="2"/>
        <v>17</v>
      </c>
      <c r="BR39" s="24">
        <f t="shared" si="2"/>
        <v>7</v>
      </c>
      <c r="BS39" s="24">
        <f t="shared" si="2"/>
        <v>0</v>
      </c>
      <c r="BT39" s="24">
        <f t="shared" si="2"/>
        <v>24</v>
      </c>
      <c r="BU39" s="24">
        <f t="shared" si="2"/>
        <v>0</v>
      </c>
      <c r="BV39" s="24">
        <f t="shared" si="2"/>
        <v>0</v>
      </c>
      <c r="BW39" s="24">
        <f t="shared" si="2"/>
        <v>24</v>
      </c>
      <c r="BX39" s="24">
        <f t="shared" si="2"/>
        <v>0</v>
      </c>
      <c r="BY39" s="24">
        <f t="shared" si="2"/>
        <v>0</v>
      </c>
      <c r="BZ39" s="24">
        <f t="shared" si="2"/>
        <v>17</v>
      </c>
      <c r="CA39" s="24">
        <f t="shared" si="2"/>
        <v>7</v>
      </c>
      <c r="CB39" s="24">
        <f t="shared" si="2"/>
        <v>0</v>
      </c>
      <c r="CC39" s="24">
        <f t="shared" si="2"/>
        <v>6</v>
      </c>
      <c r="CD39" s="24">
        <f t="shared" si="2"/>
        <v>0</v>
      </c>
      <c r="CE39" s="24">
        <f t="shared" si="2"/>
        <v>18</v>
      </c>
      <c r="CF39" s="24">
        <f t="shared" si="2"/>
        <v>17</v>
      </c>
      <c r="CG39" s="24">
        <f t="shared" si="2"/>
        <v>7</v>
      </c>
      <c r="CH39" s="24">
        <f t="shared" si="2"/>
        <v>0</v>
      </c>
      <c r="CI39" s="24">
        <f t="shared" si="2"/>
        <v>16</v>
      </c>
      <c r="CJ39" s="24">
        <f t="shared" si="2"/>
        <v>8</v>
      </c>
      <c r="CK39" s="24">
        <f t="shared" si="2"/>
        <v>0</v>
      </c>
      <c r="CL39" s="24">
        <f t="shared" si="2"/>
        <v>0</v>
      </c>
      <c r="CM39" s="24">
        <f t="shared" si="2"/>
        <v>17</v>
      </c>
      <c r="CN39" s="24">
        <f t="shared" si="2"/>
        <v>7</v>
      </c>
      <c r="CO39" s="24">
        <v>24</v>
      </c>
      <c r="CP39" s="24">
        <f t="shared" ref="CP39:DI39" si="3">SUM(CP15:CP38)</f>
        <v>0</v>
      </c>
      <c r="CQ39" s="24">
        <f t="shared" si="3"/>
        <v>0</v>
      </c>
      <c r="CR39" s="24">
        <f t="shared" si="3"/>
        <v>24</v>
      </c>
      <c r="CS39" s="24">
        <f t="shared" si="3"/>
        <v>0</v>
      </c>
      <c r="CT39" s="24">
        <f t="shared" si="3"/>
        <v>0</v>
      </c>
      <c r="CU39" s="24">
        <f t="shared" si="3"/>
        <v>5</v>
      </c>
      <c r="CV39" s="24">
        <f t="shared" si="3"/>
        <v>19</v>
      </c>
      <c r="CW39" s="24">
        <f t="shared" si="3"/>
        <v>0</v>
      </c>
      <c r="CX39" s="24">
        <f t="shared" si="3"/>
        <v>24</v>
      </c>
      <c r="CY39" s="24">
        <f t="shared" si="3"/>
        <v>0</v>
      </c>
      <c r="CZ39" s="24">
        <f t="shared" si="3"/>
        <v>0</v>
      </c>
      <c r="DA39" s="24">
        <f t="shared" si="3"/>
        <v>24</v>
      </c>
      <c r="DB39" s="24">
        <f t="shared" si="3"/>
        <v>0</v>
      </c>
      <c r="DC39" s="24">
        <f t="shared" si="3"/>
        <v>0</v>
      </c>
      <c r="DD39" s="24">
        <f t="shared" si="3"/>
        <v>0</v>
      </c>
      <c r="DE39" s="24">
        <f t="shared" si="3"/>
        <v>17</v>
      </c>
      <c r="DF39" s="24">
        <f t="shared" si="3"/>
        <v>7</v>
      </c>
      <c r="DG39" s="24">
        <f t="shared" si="3"/>
        <v>24</v>
      </c>
      <c r="DH39" s="24">
        <f t="shared" si="3"/>
        <v>0</v>
      </c>
      <c r="DI39" s="24">
        <f t="shared" si="3"/>
        <v>0</v>
      </c>
      <c r="DJ39" s="24">
        <v>17</v>
      </c>
      <c r="DK39" s="24">
        <f t="shared" ref="DK39:DR39" si="4">SUM(DK15:DK38)</f>
        <v>7</v>
      </c>
      <c r="DL39" s="24">
        <f t="shared" si="4"/>
        <v>0</v>
      </c>
      <c r="DM39" s="24">
        <f t="shared" si="4"/>
        <v>18</v>
      </c>
      <c r="DN39" s="24">
        <f t="shared" si="4"/>
        <v>6</v>
      </c>
      <c r="DO39" s="24">
        <f t="shared" si="4"/>
        <v>0</v>
      </c>
      <c r="DP39" s="24">
        <f t="shared" si="4"/>
        <v>19</v>
      </c>
      <c r="DQ39" s="24">
        <f t="shared" si="4"/>
        <v>5</v>
      </c>
      <c r="DR39" s="24">
        <f t="shared" si="4"/>
        <v>0</v>
      </c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</row>
    <row r="40" spans="1:254" x14ac:dyDescent="0.35">
      <c r="A40" s="71" t="s">
        <v>837</v>
      </c>
      <c r="B40" s="72"/>
      <c r="C40" s="27">
        <f>C39/24%</f>
        <v>83.333333333333343</v>
      </c>
      <c r="D40" s="27">
        <f>D39/24%</f>
        <v>16.666666666666668</v>
      </c>
      <c r="E40" s="27">
        <f t="shared" ref="E40:BM40" si="5">E39/25%</f>
        <v>0</v>
      </c>
      <c r="F40" s="27">
        <f>F39/24%</f>
        <v>87.5</v>
      </c>
      <c r="G40" s="27">
        <f>G39/24%</f>
        <v>12.5</v>
      </c>
      <c r="H40" s="27">
        <f t="shared" si="5"/>
        <v>0</v>
      </c>
      <c r="I40" s="27">
        <f>I39/24%</f>
        <v>75</v>
      </c>
      <c r="J40" s="27">
        <f>J39/24%</f>
        <v>25</v>
      </c>
      <c r="K40" s="27">
        <f t="shared" si="5"/>
        <v>0</v>
      </c>
      <c r="L40" s="27">
        <f>L39/24%</f>
        <v>70.833333333333343</v>
      </c>
      <c r="M40" s="27">
        <f>M39/24%</f>
        <v>29.166666666666668</v>
      </c>
      <c r="N40" s="27">
        <f t="shared" si="5"/>
        <v>0</v>
      </c>
      <c r="O40" s="27">
        <f>O39/24%</f>
        <v>87.5</v>
      </c>
      <c r="P40" s="27">
        <f>P39/24%</f>
        <v>12.5</v>
      </c>
      <c r="Q40" s="27">
        <f t="shared" si="5"/>
        <v>0</v>
      </c>
      <c r="R40" s="27">
        <f>R39/24%</f>
        <v>16.666666666666668</v>
      </c>
      <c r="S40" s="27">
        <f>S39/24%</f>
        <v>83.333333333333343</v>
      </c>
      <c r="T40" s="27">
        <f t="shared" si="5"/>
        <v>0</v>
      </c>
      <c r="U40" s="27">
        <f>U39/24%</f>
        <v>16.666666666666668</v>
      </c>
      <c r="V40" s="27">
        <f>V39/24%</f>
        <v>83.333333333333343</v>
      </c>
      <c r="W40" s="27">
        <f t="shared" si="5"/>
        <v>0</v>
      </c>
      <c r="X40" s="27">
        <f>X39/24%</f>
        <v>25</v>
      </c>
      <c r="Y40" s="27">
        <f>Y39/24%</f>
        <v>70.833333333333343</v>
      </c>
      <c r="Z40" s="27">
        <f t="shared" si="5"/>
        <v>0</v>
      </c>
      <c r="AA40" s="27">
        <f>AA39/24%</f>
        <v>62.5</v>
      </c>
      <c r="AB40" s="27">
        <f>AB39/24%</f>
        <v>37.5</v>
      </c>
      <c r="AC40" s="27">
        <f t="shared" si="5"/>
        <v>0</v>
      </c>
      <c r="AD40" s="27">
        <f>AD39/24%</f>
        <v>66.666666666666671</v>
      </c>
      <c r="AE40" s="27">
        <f>AE39/24%</f>
        <v>33.333333333333336</v>
      </c>
      <c r="AF40" s="27">
        <f t="shared" si="5"/>
        <v>0</v>
      </c>
      <c r="AG40" s="27">
        <f t="shared" si="5"/>
        <v>0</v>
      </c>
      <c r="AH40" s="27">
        <f>AH39/24%</f>
        <v>25</v>
      </c>
      <c r="AI40" s="27">
        <f>AI39/24%</f>
        <v>75</v>
      </c>
      <c r="AJ40" s="27">
        <f>AJ39/24%</f>
        <v>37.5</v>
      </c>
      <c r="AK40" s="27">
        <f>AK39/24%</f>
        <v>62.5</v>
      </c>
      <c r="AL40" s="27">
        <f t="shared" si="5"/>
        <v>0</v>
      </c>
      <c r="AM40" s="27">
        <f>AM39/24%</f>
        <v>25</v>
      </c>
      <c r="AN40" s="27">
        <f>AN39/24%</f>
        <v>75</v>
      </c>
      <c r="AO40" s="27">
        <f t="shared" si="5"/>
        <v>0</v>
      </c>
      <c r="AP40" s="27">
        <f>AP39/24%</f>
        <v>29.166666666666668</v>
      </c>
      <c r="AQ40" s="27">
        <f>AQ39/24%</f>
        <v>70.833333333333343</v>
      </c>
      <c r="AR40" s="27">
        <f t="shared" si="5"/>
        <v>0</v>
      </c>
      <c r="AS40" s="27">
        <f>AS39/24%</f>
        <v>100</v>
      </c>
      <c r="AT40" s="27">
        <f t="shared" si="5"/>
        <v>0</v>
      </c>
      <c r="AU40" s="27">
        <f t="shared" si="5"/>
        <v>0</v>
      </c>
      <c r="AV40" s="27">
        <f>AV39/24%</f>
        <v>75</v>
      </c>
      <c r="AW40" s="27">
        <f>AW39/24%</f>
        <v>25</v>
      </c>
      <c r="AX40" s="27">
        <f t="shared" si="5"/>
        <v>0</v>
      </c>
      <c r="AY40" s="27">
        <f t="shared" si="5"/>
        <v>0</v>
      </c>
      <c r="AZ40" s="27">
        <f>AZ39/24%</f>
        <v>70.833333333333343</v>
      </c>
      <c r="BA40" s="27">
        <f>BA39/24%</f>
        <v>29.166666666666668</v>
      </c>
      <c r="BB40" s="27">
        <f>BB39/24%</f>
        <v>25</v>
      </c>
      <c r="BC40" s="27">
        <f>BC39/24%</f>
        <v>75</v>
      </c>
      <c r="BD40" s="27">
        <f t="shared" si="5"/>
        <v>0</v>
      </c>
      <c r="BE40" s="27">
        <f>BE39/24%</f>
        <v>87.5</v>
      </c>
      <c r="BF40" s="27">
        <f>BF39/24%</f>
        <v>12.5</v>
      </c>
      <c r="BG40" s="27">
        <f t="shared" si="5"/>
        <v>0</v>
      </c>
      <c r="BH40" s="27">
        <f>BH39/24%</f>
        <v>62.5</v>
      </c>
      <c r="BI40" s="27">
        <f>BI39/24%</f>
        <v>33.333333333333336</v>
      </c>
      <c r="BJ40" s="27">
        <f t="shared" si="5"/>
        <v>0</v>
      </c>
      <c r="BK40" s="27">
        <f>BK39/24%</f>
        <v>66.666666666666671</v>
      </c>
      <c r="BL40" s="27">
        <f>BL39/24%</f>
        <v>33.333333333333336</v>
      </c>
      <c r="BM40" s="27">
        <f t="shared" si="5"/>
        <v>0</v>
      </c>
      <c r="BN40" s="27">
        <f>BN39/24%</f>
        <v>70.833333333333343</v>
      </c>
      <c r="BO40" s="27">
        <f>BO39/24%</f>
        <v>29.166666666666668</v>
      </c>
      <c r="BP40" s="27">
        <f t="shared" ref="BP40:DO40" si="6">BP39/25%</f>
        <v>0</v>
      </c>
      <c r="BQ40" s="27">
        <f>BQ39/24%</f>
        <v>70.833333333333343</v>
      </c>
      <c r="BR40" s="27">
        <f>BR39/24%</f>
        <v>29.166666666666668</v>
      </c>
      <c r="BS40" s="27">
        <f t="shared" si="6"/>
        <v>0</v>
      </c>
      <c r="BT40" s="27">
        <f>BT39/24%</f>
        <v>100</v>
      </c>
      <c r="BU40" s="27">
        <f t="shared" si="6"/>
        <v>0</v>
      </c>
      <c r="BV40" s="27">
        <f t="shared" si="6"/>
        <v>0</v>
      </c>
      <c r="BW40" s="27">
        <f>BW39/24%</f>
        <v>100</v>
      </c>
      <c r="BX40" s="27">
        <f t="shared" si="6"/>
        <v>0</v>
      </c>
      <c r="BY40" s="27">
        <f t="shared" si="6"/>
        <v>0</v>
      </c>
      <c r="BZ40" s="27">
        <f>BZ39/24%</f>
        <v>70.833333333333343</v>
      </c>
      <c r="CA40" s="27">
        <f>CA39/24%</f>
        <v>29.166666666666668</v>
      </c>
      <c r="CB40" s="27">
        <f t="shared" si="6"/>
        <v>0</v>
      </c>
      <c r="CC40" s="27">
        <f>CC39/24%</f>
        <v>25</v>
      </c>
      <c r="CD40" s="27">
        <f t="shared" si="6"/>
        <v>0</v>
      </c>
      <c r="CE40" s="27">
        <f>CE39/24%</f>
        <v>75</v>
      </c>
      <c r="CF40" s="27">
        <f>CF39/24%</f>
        <v>70.833333333333343</v>
      </c>
      <c r="CG40" s="27">
        <f>CG39/24%</f>
        <v>29.166666666666668</v>
      </c>
      <c r="CH40" s="27">
        <f t="shared" si="6"/>
        <v>0</v>
      </c>
      <c r="CI40" s="27">
        <f>CI39/24%</f>
        <v>66.666666666666671</v>
      </c>
      <c r="CJ40" s="27">
        <f>CJ39/24%</f>
        <v>33.333333333333336</v>
      </c>
      <c r="CK40" s="27">
        <f t="shared" si="6"/>
        <v>0</v>
      </c>
      <c r="CL40" s="27">
        <f t="shared" si="6"/>
        <v>0</v>
      </c>
      <c r="CM40" s="27">
        <f>CM39/24%</f>
        <v>70.833333333333343</v>
      </c>
      <c r="CN40" s="27">
        <f>CN39/24%</f>
        <v>29.166666666666668</v>
      </c>
      <c r="CO40" s="27">
        <f>CO39/24%</f>
        <v>100</v>
      </c>
      <c r="CP40" s="27">
        <f t="shared" si="6"/>
        <v>0</v>
      </c>
      <c r="CQ40" s="27">
        <f t="shared" si="6"/>
        <v>0</v>
      </c>
      <c r="CR40" s="27">
        <f>CR39/24%</f>
        <v>100</v>
      </c>
      <c r="CS40" s="27">
        <f t="shared" si="6"/>
        <v>0</v>
      </c>
      <c r="CT40" s="27">
        <f t="shared" si="6"/>
        <v>0</v>
      </c>
      <c r="CU40" s="27">
        <f>CU39/24%</f>
        <v>20.833333333333336</v>
      </c>
      <c r="CV40" s="27">
        <f>CV39/24%</f>
        <v>79.166666666666671</v>
      </c>
      <c r="CW40" s="27">
        <f t="shared" si="6"/>
        <v>0</v>
      </c>
      <c r="CX40" s="27">
        <f>CX39/24%</f>
        <v>100</v>
      </c>
      <c r="CY40" s="27">
        <f t="shared" si="6"/>
        <v>0</v>
      </c>
      <c r="CZ40" s="27">
        <f t="shared" si="6"/>
        <v>0</v>
      </c>
      <c r="DA40" s="27">
        <f>DA39/24%</f>
        <v>100</v>
      </c>
      <c r="DB40" s="27">
        <f t="shared" si="6"/>
        <v>0</v>
      </c>
      <c r="DC40" s="27">
        <f t="shared" si="6"/>
        <v>0</v>
      </c>
      <c r="DD40" s="27">
        <f t="shared" si="6"/>
        <v>0</v>
      </c>
      <c r="DE40" s="27">
        <f>DE39/24%</f>
        <v>70.833333333333343</v>
      </c>
      <c r="DF40" s="27">
        <f>DF39/24%</f>
        <v>29.166666666666668</v>
      </c>
      <c r="DG40" s="27">
        <f>DG39/24%</f>
        <v>100</v>
      </c>
      <c r="DH40" s="27">
        <f t="shared" si="6"/>
        <v>0</v>
      </c>
      <c r="DI40" s="27">
        <f t="shared" si="6"/>
        <v>0</v>
      </c>
      <c r="DJ40" s="27">
        <f>DJ39/24%</f>
        <v>70.833333333333343</v>
      </c>
      <c r="DK40" s="27">
        <f>DK39/24%</f>
        <v>29.166666666666668</v>
      </c>
      <c r="DL40" s="27">
        <f t="shared" si="6"/>
        <v>0</v>
      </c>
      <c r="DM40" s="27">
        <f>DM39/24%</f>
        <v>75</v>
      </c>
      <c r="DN40" s="27">
        <f>DN39/24%</f>
        <v>25</v>
      </c>
      <c r="DO40" s="27">
        <f t="shared" si="6"/>
        <v>0</v>
      </c>
      <c r="DP40" s="27">
        <f>DP39/24%</f>
        <v>79.166666666666671</v>
      </c>
      <c r="DQ40" s="27">
        <f>DQ39/24%</f>
        <v>20.833333333333336</v>
      </c>
      <c r="DR40" s="27">
        <f>DR39/25%</f>
        <v>0</v>
      </c>
    </row>
    <row r="41" spans="1:254" ht="37.5" customHeight="1" x14ac:dyDescent="0.35"/>
    <row r="42" spans="1:254" x14ac:dyDescent="0.35">
      <c r="B42" t="s">
        <v>811</v>
      </c>
    </row>
    <row r="43" spans="1:254" x14ac:dyDescent="0.35">
      <c r="B43" t="s">
        <v>812</v>
      </c>
      <c r="C43" t="s">
        <v>820</v>
      </c>
      <c r="D43" s="30">
        <f>(C40+F40+I40+L40)/4</f>
        <v>79.166666666666671</v>
      </c>
      <c r="E43">
        <f>D43/100*24</f>
        <v>19</v>
      </c>
    </row>
    <row r="44" spans="1:254" x14ac:dyDescent="0.35">
      <c r="B44" t="s">
        <v>813</v>
      </c>
      <c r="C44" t="s">
        <v>820</v>
      </c>
      <c r="D44" s="30">
        <f>(D40+G40+J40+M40)/4</f>
        <v>20.833333333333336</v>
      </c>
      <c r="E44">
        <f>D44/100*24</f>
        <v>5.0000000000000009</v>
      </c>
    </row>
    <row r="45" spans="1:254" x14ac:dyDescent="0.35">
      <c r="B45" t="s">
        <v>814</v>
      </c>
      <c r="C45" t="s">
        <v>820</v>
      </c>
      <c r="D45" s="30">
        <f>(E40+H40+K40+N40)/4</f>
        <v>0</v>
      </c>
      <c r="E45">
        <f>D45/100*24</f>
        <v>0</v>
      </c>
    </row>
    <row r="46" spans="1:254" x14ac:dyDescent="0.35">
      <c r="D46" s="25">
        <f>SUM(D43:D45)</f>
        <v>100</v>
      </c>
      <c r="E46" s="26">
        <v>24</v>
      </c>
    </row>
    <row r="47" spans="1:254" x14ac:dyDescent="0.35">
      <c r="B47" t="s">
        <v>812</v>
      </c>
      <c r="C47" t="s">
        <v>821</v>
      </c>
      <c r="D47" s="30">
        <f>(O40+R40+U40+X40+AA40+AD40+AG40+AJ40)/8</f>
        <v>39.0625</v>
      </c>
      <c r="E47" s="17">
        <f>D47/100*24</f>
        <v>9.375</v>
      </c>
    </row>
    <row r="48" spans="1:254" x14ac:dyDescent="0.35">
      <c r="B48" t="s">
        <v>813</v>
      </c>
      <c r="C48" t="s">
        <v>821</v>
      </c>
      <c r="D48" s="30">
        <f>(P40+S40+V40+Y40+AB40+AE40+AH40+AK40)/8</f>
        <v>51.041666666666664</v>
      </c>
      <c r="E48" s="17">
        <f>D48/100*24</f>
        <v>12.25</v>
      </c>
    </row>
    <row r="49" spans="2:5" x14ac:dyDescent="0.35">
      <c r="B49" t="s">
        <v>814</v>
      </c>
      <c r="C49" t="s">
        <v>821</v>
      </c>
      <c r="D49" s="30">
        <f>(Q40+T40+W40+Z40+AC40+AF40+AI40+AL40)/8</f>
        <v>9.375</v>
      </c>
      <c r="E49" s="17">
        <f>D49/100*24</f>
        <v>2.25</v>
      </c>
    </row>
    <row r="50" spans="2:5" x14ac:dyDescent="0.35">
      <c r="D50" s="25">
        <v>100</v>
      </c>
      <c r="E50" s="25">
        <v>24</v>
      </c>
    </row>
    <row r="51" spans="2:5" x14ac:dyDescent="0.35">
      <c r="B51" t="s">
        <v>812</v>
      </c>
      <c r="C51" t="s">
        <v>822</v>
      </c>
      <c r="D51" s="30">
        <f>(AM40+AP40+AS40+AV40)/4</f>
        <v>57.291666666666671</v>
      </c>
      <c r="E51">
        <f>D51/100*24</f>
        <v>13.750000000000002</v>
      </c>
    </row>
    <row r="52" spans="2:5" x14ac:dyDescent="0.35">
      <c r="B52" t="s">
        <v>813</v>
      </c>
      <c r="C52" t="s">
        <v>822</v>
      </c>
      <c r="D52" s="30">
        <f>(AN40+AQ40+AT40+AW40)/4</f>
        <v>42.708333333333336</v>
      </c>
      <c r="E52">
        <f>D52/100*24</f>
        <v>10.25</v>
      </c>
    </row>
    <row r="53" spans="2:5" x14ac:dyDescent="0.35">
      <c r="B53" t="s">
        <v>814</v>
      </c>
      <c r="C53" t="s">
        <v>822</v>
      </c>
      <c r="D53" s="30">
        <f>(AO40+AR40+AU40+AX40)/4</f>
        <v>0</v>
      </c>
      <c r="E53">
        <f>D53/100*24</f>
        <v>0</v>
      </c>
    </row>
    <row r="54" spans="2:5" x14ac:dyDescent="0.35">
      <c r="D54" s="25">
        <f>SUM(D51:D53)</f>
        <v>100</v>
      </c>
      <c r="E54" s="26">
        <v>24</v>
      </c>
    </row>
    <row r="55" spans="2:5" x14ac:dyDescent="0.35">
      <c r="B55" t="s">
        <v>812</v>
      </c>
      <c r="C55" t="s">
        <v>823</v>
      </c>
      <c r="D55" s="30">
        <f>(AY40+BB40+BE40+BH40+BK40+BN40+BQ40+BT40+BW40+BZ40+CC40+CF40+CI40+CL40+CO40+CR40+CU40+CX40+DA40+DD40)/20</f>
        <v>61.875</v>
      </c>
      <c r="E55">
        <f>D55/100*24</f>
        <v>14.850000000000001</v>
      </c>
    </row>
    <row r="56" spans="2:5" x14ac:dyDescent="0.35">
      <c r="B56" t="s">
        <v>813</v>
      </c>
      <c r="C56" t="s">
        <v>823</v>
      </c>
      <c r="D56" s="30">
        <f>(AZ40+BC40+BF40+BI40+BL40+BO40+BR40+BU40+BX40+CA40+CD40+CG40+CJ40+CM40+CP40+CS40+CV40+CY40+DB40+DE40)/20</f>
        <v>29.791666666666668</v>
      </c>
      <c r="E56">
        <f>D56/100*24</f>
        <v>7.15</v>
      </c>
    </row>
    <row r="57" spans="2:5" x14ac:dyDescent="0.35">
      <c r="B57" t="s">
        <v>814</v>
      </c>
      <c r="C57" t="s">
        <v>823</v>
      </c>
      <c r="D57" s="30">
        <f>(BA40+BD40+BG40+BJ40+BM40+BP40+BS40+BV40+BY40+CB40+CE40+CH40+CK40+CN40+CQ40+CT40+CW40+CZ40+DC40+DF40)/20</f>
        <v>8.125</v>
      </c>
      <c r="E57">
        <f>D57/100*24</f>
        <v>1.9500000000000002</v>
      </c>
    </row>
    <row r="58" spans="2:5" x14ac:dyDescent="0.35">
      <c r="D58" s="26">
        <v>100</v>
      </c>
      <c r="E58" s="26">
        <v>24</v>
      </c>
    </row>
    <row r="59" spans="2:5" x14ac:dyDescent="0.35">
      <c r="B59" t="s">
        <v>812</v>
      </c>
      <c r="C59" t="s">
        <v>824</v>
      </c>
      <c r="D59" s="30">
        <f>(DG40+DJ40+DM40+DP40)/4</f>
        <v>81.25</v>
      </c>
      <c r="E59">
        <f>D59/100*24</f>
        <v>19.5</v>
      </c>
    </row>
    <row r="60" spans="2:5" x14ac:dyDescent="0.35">
      <c r="B60" t="s">
        <v>813</v>
      </c>
      <c r="C60" t="s">
        <v>824</v>
      </c>
      <c r="D60" s="30">
        <f>(DH40+DK40+DN40+DQ40)/4</f>
        <v>18.75</v>
      </c>
      <c r="E60">
        <f>D60/100*24</f>
        <v>4.5</v>
      </c>
    </row>
    <row r="61" spans="2:5" x14ac:dyDescent="0.35">
      <c r="B61" t="s">
        <v>814</v>
      </c>
      <c r="C61" t="s">
        <v>824</v>
      </c>
      <c r="D61" s="30">
        <f>(DI40+DL40+DO40+DR40)/4</f>
        <v>0</v>
      </c>
      <c r="E61">
        <f>D61/100*24</f>
        <v>0</v>
      </c>
    </row>
    <row r="62" spans="2:5" x14ac:dyDescent="0.35">
      <c r="D62" s="26">
        <f>SUM(D59:D61)</f>
        <v>100</v>
      </c>
      <c r="E62" s="26">
        <v>24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9:B39"/>
    <mergeCell ref="A40:B4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38"/>
  <sheetViews>
    <sheetView zoomScale="70" zoomScaleNormal="70" workbookViewId="0">
      <selection activeCell="I11" sqref="I11:K11"/>
    </sheetView>
  </sheetViews>
  <sheetFormatPr defaultRowHeight="14.5" x14ac:dyDescent="0.35"/>
  <cols>
    <col min="2" max="2" width="30.1796875" customWidth="1"/>
  </cols>
  <sheetData>
    <row r="1" spans="1:167" ht="15.5" x14ac:dyDescent="0.35">
      <c r="A1" s="5" t="s">
        <v>153</v>
      </c>
      <c r="B1" s="13" t="s">
        <v>278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65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6"/>
      <c r="S2" s="6"/>
      <c r="T2" s="6"/>
      <c r="U2" s="6"/>
      <c r="V2" s="6"/>
    </row>
    <row r="3" spans="1:167" ht="15.65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customHeight="1" x14ac:dyDescent="0.35">
      <c r="A4" s="61" t="s">
        <v>0</v>
      </c>
      <c r="B4" s="61" t="s">
        <v>1</v>
      </c>
      <c r="C4" s="64" t="s">
        <v>56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6"/>
      <c r="R4" s="85" t="s">
        <v>2</v>
      </c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7"/>
      <c r="BK4" s="88" t="s">
        <v>87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90"/>
      <c r="BZ4" s="88" t="s">
        <v>114</v>
      </c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90"/>
      <c r="EW4" s="82" t="s">
        <v>137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4"/>
    </row>
    <row r="5" spans="1:167" ht="15.75" customHeight="1" x14ac:dyDescent="0.35">
      <c r="A5" s="62"/>
      <c r="B5" s="62"/>
      <c r="C5" s="42" t="s">
        <v>57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4"/>
      <c r="R5" s="51" t="s">
        <v>55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3"/>
      <c r="AG5" s="76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8"/>
      <c r="AV5" s="76" t="s">
        <v>330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8"/>
      <c r="BK5" s="51" t="s">
        <v>331</v>
      </c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3"/>
      <c r="BZ5" s="51" t="s">
        <v>158</v>
      </c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3"/>
      <c r="CO5" s="91" t="s">
        <v>1018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3"/>
      <c r="DD5" s="91" t="s">
        <v>173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3"/>
      <c r="DS5" s="79" t="s">
        <v>185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1"/>
      <c r="EH5" s="91" t="s">
        <v>116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3"/>
      <c r="EW5" s="76" t="s">
        <v>138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8"/>
    </row>
    <row r="6" spans="1:167" ht="15.65" hidden="1" x14ac:dyDescent="0.3">
      <c r="A6" s="62"/>
      <c r="B6" s="62"/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7"/>
      <c r="R6" s="33"/>
      <c r="S6" s="33"/>
      <c r="T6" s="33"/>
      <c r="U6" s="33"/>
      <c r="V6" s="33"/>
      <c r="W6" s="33"/>
      <c r="X6" s="33"/>
      <c r="Y6" s="33"/>
      <c r="Z6" s="33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5" hidden="1" x14ac:dyDescent="0.3">
      <c r="A7" s="62"/>
      <c r="B7" s="62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7"/>
      <c r="R7" s="33"/>
      <c r="S7" s="33"/>
      <c r="T7" s="33"/>
      <c r="U7" s="33"/>
      <c r="V7" s="33"/>
      <c r="W7" s="33"/>
      <c r="X7" s="33"/>
      <c r="Y7" s="33"/>
      <c r="Z7" s="33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5" hidden="1" x14ac:dyDescent="0.3">
      <c r="A8" s="62"/>
      <c r="B8" s="62"/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  <c r="R8" s="33"/>
      <c r="S8" s="33"/>
      <c r="T8" s="33"/>
      <c r="U8" s="33"/>
      <c r="V8" s="33"/>
      <c r="W8" s="33"/>
      <c r="X8" s="33"/>
      <c r="Y8" s="33"/>
      <c r="Z8" s="33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5" hidden="1" x14ac:dyDescent="0.3">
      <c r="A9" s="62"/>
      <c r="B9" s="62"/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7"/>
      <c r="R9" s="33"/>
      <c r="S9" s="33"/>
      <c r="T9" s="33"/>
      <c r="U9" s="33"/>
      <c r="V9" s="33"/>
      <c r="W9" s="33"/>
      <c r="X9" s="33"/>
      <c r="Y9" s="33"/>
      <c r="Z9" s="33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5" hidden="1" x14ac:dyDescent="0.3">
      <c r="A10" s="62"/>
      <c r="B10" s="62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  <c r="R10" s="33"/>
      <c r="S10" s="33"/>
      <c r="T10" s="33"/>
      <c r="U10" s="33"/>
      <c r="V10" s="33"/>
      <c r="W10" s="33"/>
      <c r="X10" s="33"/>
      <c r="Y10" s="33"/>
      <c r="Z10" s="33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5" x14ac:dyDescent="0.35">
      <c r="A11" s="62"/>
      <c r="B11" s="62"/>
      <c r="C11" s="33" t="s">
        <v>279</v>
      </c>
      <c r="D11" s="33" t="s">
        <v>5</v>
      </c>
      <c r="E11" s="33" t="s">
        <v>6</v>
      </c>
      <c r="F11" s="33" t="s">
        <v>318</v>
      </c>
      <c r="G11" s="33" t="s">
        <v>7</v>
      </c>
      <c r="H11" s="33" t="s">
        <v>8</v>
      </c>
      <c r="I11" s="51" t="s">
        <v>280</v>
      </c>
      <c r="J11" s="52" t="s">
        <v>9</v>
      </c>
      <c r="K11" s="53" t="s">
        <v>10</v>
      </c>
      <c r="L11" s="51" t="s">
        <v>281</v>
      </c>
      <c r="M11" s="52" t="s">
        <v>9</v>
      </c>
      <c r="N11" s="53" t="s">
        <v>10</v>
      </c>
      <c r="O11" s="33" t="s">
        <v>282</v>
      </c>
      <c r="P11" s="33" t="s">
        <v>11</v>
      </c>
      <c r="Q11" s="33" t="s">
        <v>4</v>
      </c>
      <c r="R11" s="51" t="s">
        <v>283</v>
      </c>
      <c r="S11" s="52"/>
      <c r="T11" s="53"/>
      <c r="U11" s="51" t="s">
        <v>977</v>
      </c>
      <c r="V11" s="52"/>
      <c r="W11" s="53"/>
      <c r="X11" s="51" t="s">
        <v>978</v>
      </c>
      <c r="Y11" s="52"/>
      <c r="Z11" s="53"/>
      <c r="AA11" s="76" t="s">
        <v>979</v>
      </c>
      <c r="AB11" s="77"/>
      <c r="AC11" s="78"/>
      <c r="AD11" s="51" t="s">
        <v>284</v>
      </c>
      <c r="AE11" s="52"/>
      <c r="AF11" s="53"/>
      <c r="AG11" s="51" t="s">
        <v>285</v>
      </c>
      <c r="AH11" s="52"/>
      <c r="AI11" s="53"/>
      <c r="AJ11" s="76" t="s">
        <v>286</v>
      </c>
      <c r="AK11" s="77"/>
      <c r="AL11" s="78"/>
      <c r="AM11" s="51" t="s">
        <v>287</v>
      </c>
      <c r="AN11" s="52"/>
      <c r="AO11" s="53"/>
      <c r="AP11" s="51" t="s">
        <v>288</v>
      </c>
      <c r="AQ11" s="52"/>
      <c r="AR11" s="53"/>
      <c r="AS11" s="51" t="s">
        <v>289</v>
      </c>
      <c r="AT11" s="52"/>
      <c r="AU11" s="53"/>
      <c r="AV11" s="51" t="s">
        <v>290</v>
      </c>
      <c r="AW11" s="52"/>
      <c r="AX11" s="53"/>
      <c r="AY11" s="51" t="s">
        <v>319</v>
      </c>
      <c r="AZ11" s="52"/>
      <c r="BA11" s="53"/>
      <c r="BB11" s="51" t="s">
        <v>291</v>
      </c>
      <c r="BC11" s="52"/>
      <c r="BD11" s="53"/>
      <c r="BE11" s="51" t="s">
        <v>1001</v>
      </c>
      <c r="BF11" s="52"/>
      <c r="BG11" s="53"/>
      <c r="BH11" s="51" t="s">
        <v>292</v>
      </c>
      <c r="BI11" s="52"/>
      <c r="BJ11" s="53"/>
      <c r="BK11" s="76" t="s">
        <v>293</v>
      </c>
      <c r="BL11" s="77"/>
      <c r="BM11" s="78"/>
      <c r="BN11" s="76" t="s">
        <v>320</v>
      </c>
      <c r="BO11" s="77"/>
      <c r="BP11" s="78"/>
      <c r="BQ11" s="76" t="s">
        <v>294</v>
      </c>
      <c r="BR11" s="77"/>
      <c r="BS11" s="78"/>
      <c r="BT11" s="76" t="s">
        <v>295</v>
      </c>
      <c r="BU11" s="77"/>
      <c r="BV11" s="78"/>
      <c r="BW11" s="76" t="s">
        <v>296</v>
      </c>
      <c r="BX11" s="77"/>
      <c r="BY11" s="78"/>
      <c r="BZ11" s="76" t="s">
        <v>297</v>
      </c>
      <c r="CA11" s="77"/>
      <c r="CB11" s="78"/>
      <c r="CC11" s="76" t="s">
        <v>321</v>
      </c>
      <c r="CD11" s="77"/>
      <c r="CE11" s="78"/>
      <c r="CF11" s="76" t="s">
        <v>298</v>
      </c>
      <c r="CG11" s="77"/>
      <c r="CH11" s="78"/>
      <c r="CI11" s="76" t="s">
        <v>299</v>
      </c>
      <c r="CJ11" s="77"/>
      <c r="CK11" s="78"/>
      <c r="CL11" s="76" t="s">
        <v>300</v>
      </c>
      <c r="CM11" s="77"/>
      <c r="CN11" s="78"/>
      <c r="CO11" s="76" t="s">
        <v>301</v>
      </c>
      <c r="CP11" s="77"/>
      <c r="CQ11" s="78"/>
      <c r="CR11" s="76" t="s">
        <v>302</v>
      </c>
      <c r="CS11" s="77"/>
      <c r="CT11" s="78"/>
      <c r="CU11" s="76" t="s">
        <v>303</v>
      </c>
      <c r="CV11" s="77"/>
      <c r="CW11" s="78"/>
      <c r="CX11" s="76" t="s">
        <v>304</v>
      </c>
      <c r="CY11" s="77"/>
      <c r="CZ11" s="78"/>
      <c r="DA11" s="76" t="s">
        <v>305</v>
      </c>
      <c r="DB11" s="77"/>
      <c r="DC11" s="78"/>
      <c r="DD11" s="76" t="s">
        <v>306</v>
      </c>
      <c r="DE11" s="77"/>
      <c r="DF11" s="78"/>
      <c r="DG11" s="76" t="s">
        <v>322</v>
      </c>
      <c r="DH11" s="77"/>
      <c r="DI11" s="78"/>
      <c r="DJ11" s="76" t="s">
        <v>307</v>
      </c>
      <c r="DK11" s="77"/>
      <c r="DL11" s="78"/>
      <c r="DM11" s="76" t="s">
        <v>308</v>
      </c>
      <c r="DN11" s="77"/>
      <c r="DO11" s="78"/>
      <c r="DP11" s="76" t="s">
        <v>309</v>
      </c>
      <c r="DQ11" s="77"/>
      <c r="DR11" s="78"/>
      <c r="DS11" s="76" t="s">
        <v>310</v>
      </c>
      <c r="DT11" s="77"/>
      <c r="DU11" s="78"/>
      <c r="DV11" s="76" t="s">
        <v>311</v>
      </c>
      <c r="DW11" s="77"/>
      <c r="DX11" s="78"/>
      <c r="DY11" s="76" t="s">
        <v>312</v>
      </c>
      <c r="DZ11" s="77"/>
      <c r="EA11" s="78"/>
      <c r="EB11" s="76" t="s">
        <v>313</v>
      </c>
      <c r="EC11" s="77"/>
      <c r="ED11" s="78"/>
      <c r="EE11" s="76" t="s">
        <v>323</v>
      </c>
      <c r="EF11" s="77"/>
      <c r="EG11" s="78"/>
      <c r="EH11" s="76" t="s">
        <v>324</v>
      </c>
      <c r="EI11" s="77"/>
      <c r="EJ11" s="78"/>
      <c r="EK11" s="76" t="s">
        <v>325</v>
      </c>
      <c r="EL11" s="77"/>
      <c r="EM11" s="78"/>
      <c r="EN11" s="76" t="s">
        <v>326</v>
      </c>
      <c r="EO11" s="77"/>
      <c r="EP11" s="78"/>
      <c r="EQ11" s="76" t="s">
        <v>327</v>
      </c>
      <c r="ER11" s="77"/>
      <c r="ES11" s="78"/>
      <c r="ET11" s="76" t="s">
        <v>328</v>
      </c>
      <c r="EU11" s="77"/>
      <c r="EV11" s="78"/>
      <c r="EW11" s="76" t="s">
        <v>314</v>
      </c>
      <c r="EX11" s="77"/>
      <c r="EY11" s="78"/>
      <c r="EZ11" s="76" t="s">
        <v>329</v>
      </c>
      <c r="FA11" s="77"/>
      <c r="FB11" s="78"/>
      <c r="FC11" s="76" t="s">
        <v>315</v>
      </c>
      <c r="FD11" s="77"/>
      <c r="FE11" s="78"/>
      <c r="FF11" s="76" t="s">
        <v>316</v>
      </c>
      <c r="FG11" s="77"/>
      <c r="FH11" s="78"/>
      <c r="FI11" s="76" t="s">
        <v>317</v>
      </c>
      <c r="FJ11" s="77"/>
      <c r="FK11" s="78"/>
    </row>
    <row r="12" spans="1:167" ht="79.5" customHeight="1" x14ac:dyDescent="0.35">
      <c r="A12" s="62"/>
      <c r="B12" s="62"/>
      <c r="C12" s="58" t="s">
        <v>959</v>
      </c>
      <c r="D12" s="59"/>
      <c r="E12" s="60"/>
      <c r="F12" s="58" t="s">
        <v>963</v>
      </c>
      <c r="G12" s="59"/>
      <c r="H12" s="60"/>
      <c r="I12" s="58" t="s">
        <v>967</v>
      </c>
      <c r="J12" s="59"/>
      <c r="K12" s="60"/>
      <c r="L12" s="58" t="s">
        <v>971</v>
      </c>
      <c r="M12" s="59"/>
      <c r="N12" s="60"/>
      <c r="O12" s="58" t="s">
        <v>973</v>
      </c>
      <c r="P12" s="59"/>
      <c r="Q12" s="60"/>
      <c r="R12" s="58" t="s">
        <v>976</v>
      </c>
      <c r="S12" s="59"/>
      <c r="T12" s="60"/>
      <c r="U12" s="58" t="s">
        <v>337</v>
      </c>
      <c r="V12" s="59"/>
      <c r="W12" s="60"/>
      <c r="X12" s="58" t="s">
        <v>340</v>
      </c>
      <c r="Y12" s="59"/>
      <c r="Z12" s="60"/>
      <c r="AA12" s="58" t="s">
        <v>980</v>
      </c>
      <c r="AB12" s="59"/>
      <c r="AC12" s="60"/>
      <c r="AD12" s="58" t="s">
        <v>984</v>
      </c>
      <c r="AE12" s="59"/>
      <c r="AF12" s="60"/>
      <c r="AG12" s="58" t="s">
        <v>985</v>
      </c>
      <c r="AH12" s="59"/>
      <c r="AI12" s="60"/>
      <c r="AJ12" s="58" t="s">
        <v>989</v>
      </c>
      <c r="AK12" s="59"/>
      <c r="AL12" s="60"/>
      <c r="AM12" s="58" t="s">
        <v>993</v>
      </c>
      <c r="AN12" s="59"/>
      <c r="AO12" s="60"/>
      <c r="AP12" s="58" t="s">
        <v>997</v>
      </c>
      <c r="AQ12" s="59"/>
      <c r="AR12" s="60"/>
      <c r="AS12" s="58" t="s">
        <v>998</v>
      </c>
      <c r="AT12" s="59"/>
      <c r="AU12" s="60"/>
      <c r="AV12" s="58" t="s">
        <v>1002</v>
      </c>
      <c r="AW12" s="59"/>
      <c r="AX12" s="60"/>
      <c r="AY12" s="58" t="s">
        <v>1003</v>
      </c>
      <c r="AZ12" s="59"/>
      <c r="BA12" s="60"/>
      <c r="BB12" s="58" t="s">
        <v>1004</v>
      </c>
      <c r="BC12" s="59"/>
      <c r="BD12" s="60"/>
      <c r="BE12" s="58" t="s">
        <v>1005</v>
      </c>
      <c r="BF12" s="59"/>
      <c r="BG12" s="60"/>
      <c r="BH12" s="58" t="s">
        <v>1006</v>
      </c>
      <c r="BI12" s="59"/>
      <c r="BJ12" s="60"/>
      <c r="BK12" s="58" t="s">
        <v>356</v>
      </c>
      <c r="BL12" s="59"/>
      <c r="BM12" s="60"/>
      <c r="BN12" s="58" t="s">
        <v>358</v>
      </c>
      <c r="BO12" s="59"/>
      <c r="BP12" s="60"/>
      <c r="BQ12" s="58" t="s">
        <v>1010</v>
      </c>
      <c r="BR12" s="59"/>
      <c r="BS12" s="60"/>
      <c r="BT12" s="58" t="s">
        <v>1011</v>
      </c>
      <c r="BU12" s="59"/>
      <c r="BV12" s="60"/>
      <c r="BW12" s="58" t="s">
        <v>1012</v>
      </c>
      <c r="BX12" s="59"/>
      <c r="BY12" s="60"/>
      <c r="BZ12" s="58" t="s">
        <v>1013</v>
      </c>
      <c r="CA12" s="59"/>
      <c r="CB12" s="60"/>
      <c r="CC12" s="58" t="s">
        <v>368</v>
      </c>
      <c r="CD12" s="59"/>
      <c r="CE12" s="60"/>
      <c r="CF12" s="94" t="s">
        <v>371</v>
      </c>
      <c r="CG12" s="95"/>
      <c r="CH12" s="96"/>
      <c r="CI12" s="58" t="s">
        <v>375</v>
      </c>
      <c r="CJ12" s="59"/>
      <c r="CK12" s="60"/>
      <c r="CL12" s="58" t="s">
        <v>1324</v>
      </c>
      <c r="CM12" s="59"/>
      <c r="CN12" s="60"/>
      <c r="CO12" s="58" t="s">
        <v>381</v>
      </c>
      <c r="CP12" s="59"/>
      <c r="CQ12" s="60"/>
      <c r="CR12" s="94" t="s">
        <v>384</v>
      </c>
      <c r="CS12" s="95"/>
      <c r="CT12" s="96"/>
      <c r="CU12" s="58" t="s">
        <v>387</v>
      </c>
      <c r="CV12" s="59"/>
      <c r="CW12" s="60"/>
      <c r="CX12" s="58" t="s">
        <v>389</v>
      </c>
      <c r="CY12" s="59"/>
      <c r="CZ12" s="60"/>
      <c r="DA12" s="58" t="s">
        <v>393</v>
      </c>
      <c r="DB12" s="59"/>
      <c r="DC12" s="60"/>
      <c r="DD12" s="94" t="s">
        <v>397</v>
      </c>
      <c r="DE12" s="95"/>
      <c r="DF12" s="96"/>
      <c r="DG12" s="94" t="s">
        <v>399</v>
      </c>
      <c r="DH12" s="95"/>
      <c r="DI12" s="96"/>
      <c r="DJ12" s="94" t="s">
        <v>403</v>
      </c>
      <c r="DK12" s="95"/>
      <c r="DL12" s="96"/>
      <c r="DM12" s="94" t="s">
        <v>407</v>
      </c>
      <c r="DN12" s="95"/>
      <c r="DO12" s="96"/>
      <c r="DP12" s="94" t="s">
        <v>411</v>
      </c>
      <c r="DQ12" s="95"/>
      <c r="DR12" s="96"/>
      <c r="DS12" s="94" t="s">
        <v>414</v>
      </c>
      <c r="DT12" s="95"/>
      <c r="DU12" s="96"/>
      <c r="DV12" s="94" t="s">
        <v>417</v>
      </c>
      <c r="DW12" s="95"/>
      <c r="DX12" s="96"/>
      <c r="DY12" s="94" t="s">
        <v>421</v>
      </c>
      <c r="DZ12" s="95"/>
      <c r="EA12" s="96"/>
      <c r="EB12" s="94" t="s">
        <v>423</v>
      </c>
      <c r="EC12" s="95"/>
      <c r="ED12" s="96"/>
      <c r="EE12" s="94" t="s">
        <v>1022</v>
      </c>
      <c r="EF12" s="95"/>
      <c r="EG12" s="96"/>
      <c r="EH12" s="94" t="s">
        <v>425</v>
      </c>
      <c r="EI12" s="95"/>
      <c r="EJ12" s="96"/>
      <c r="EK12" s="94" t="s">
        <v>427</v>
      </c>
      <c r="EL12" s="95"/>
      <c r="EM12" s="96"/>
      <c r="EN12" s="94" t="s">
        <v>1031</v>
      </c>
      <c r="EO12" s="95"/>
      <c r="EP12" s="96"/>
      <c r="EQ12" s="94" t="s">
        <v>1033</v>
      </c>
      <c r="ER12" s="95"/>
      <c r="ES12" s="96"/>
      <c r="ET12" s="94" t="s">
        <v>429</v>
      </c>
      <c r="EU12" s="95"/>
      <c r="EV12" s="96"/>
      <c r="EW12" s="94" t="s">
        <v>430</v>
      </c>
      <c r="EX12" s="95"/>
      <c r="EY12" s="96"/>
      <c r="EZ12" s="94" t="s">
        <v>1037</v>
      </c>
      <c r="FA12" s="95"/>
      <c r="FB12" s="96"/>
      <c r="FC12" s="94" t="s">
        <v>1041</v>
      </c>
      <c r="FD12" s="95"/>
      <c r="FE12" s="96"/>
      <c r="FF12" s="94" t="s">
        <v>1043</v>
      </c>
      <c r="FG12" s="95"/>
      <c r="FH12" s="96"/>
      <c r="FI12" s="94" t="s">
        <v>1047</v>
      </c>
      <c r="FJ12" s="95"/>
      <c r="FK12" s="96"/>
    </row>
    <row r="13" spans="1:167" ht="172.5" x14ac:dyDescent="0.35">
      <c r="A13" s="63"/>
      <c r="B13" s="63"/>
      <c r="C13" s="20" t="s">
        <v>961</v>
      </c>
      <c r="D13" s="20" t="s">
        <v>960</v>
      </c>
      <c r="E13" s="20" t="s">
        <v>962</v>
      </c>
      <c r="F13" s="20" t="s">
        <v>964</v>
      </c>
      <c r="G13" s="20" t="s">
        <v>965</v>
      </c>
      <c r="H13" s="20" t="s">
        <v>966</v>
      </c>
      <c r="I13" s="20" t="s">
        <v>968</v>
      </c>
      <c r="J13" s="20" t="s">
        <v>969</v>
      </c>
      <c r="K13" s="20" t="s">
        <v>970</v>
      </c>
      <c r="L13" s="20" t="s">
        <v>972</v>
      </c>
      <c r="M13" s="20" t="s">
        <v>334</v>
      </c>
      <c r="N13" s="20" t="s">
        <v>193</v>
      </c>
      <c r="O13" s="20" t="s">
        <v>974</v>
      </c>
      <c r="P13" s="20" t="s">
        <v>975</v>
      </c>
      <c r="Q13" s="20" t="s">
        <v>333</v>
      </c>
      <c r="R13" s="20" t="s">
        <v>83</v>
      </c>
      <c r="S13" s="20" t="s">
        <v>84</v>
      </c>
      <c r="T13" s="20" t="s">
        <v>204</v>
      </c>
      <c r="U13" s="20" t="s">
        <v>338</v>
      </c>
      <c r="V13" s="20" t="s">
        <v>339</v>
      </c>
      <c r="W13" s="20" t="s">
        <v>69</v>
      </c>
      <c r="X13" s="20" t="s">
        <v>341</v>
      </c>
      <c r="Y13" s="20" t="s">
        <v>342</v>
      </c>
      <c r="Z13" s="20" t="s">
        <v>343</v>
      </c>
      <c r="AA13" s="20" t="s">
        <v>981</v>
      </c>
      <c r="AB13" s="20" t="s">
        <v>982</v>
      </c>
      <c r="AC13" s="20" t="s">
        <v>983</v>
      </c>
      <c r="AD13" s="20" t="s">
        <v>83</v>
      </c>
      <c r="AE13" s="20" t="s">
        <v>347</v>
      </c>
      <c r="AF13" s="20" t="s">
        <v>85</v>
      </c>
      <c r="AG13" s="20" t="s">
        <v>986</v>
      </c>
      <c r="AH13" s="20" t="s">
        <v>987</v>
      </c>
      <c r="AI13" s="20" t="s">
        <v>988</v>
      </c>
      <c r="AJ13" s="20" t="s">
        <v>990</v>
      </c>
      <c r="AK13" s="20" t="s">
        <v>991</v>
      </c>
      <c r="AL13" s="20" t="s">
        <v>992</v>
      </c>
      <c r="AM13" s="20" t="s">
        <v>994</v>
      </c>
      <c r="AN13" s="20" t="s">
        <v>995</v>
      </c>
      <c r="AO13" s="20" t="s">
        <v>996</v>
      </c>
      <c r="AP13" s="20" t="s">
        <v>215</v>
      </c>
      <c r="AQ13" s="20" t="s">
        <v>216</v>
      </c>
      <c r="AR13" s="20" t="s">
        <v>204</v>
      </c>
      <c r="AS13" s="20" t="s">
        <v>999</v>
      </c>
      <c r="AT13" s="20" t="s">
        <v>349</v>
      </c>
      <c r="AU13" s="20" t="s">
        <v>1000</v>
      </c>
      <c r="AV13" s="20" t="s">
        <v>83</v>
      </c>
      <c r="AW13" s="20" t="s">
        <v>84</v>
      </c>
      <c r="AX13" s="20" t="s">
        <v>204</v>
      </c>
      <c r="AY13" s="20" t="s">
        <v>72</v>
      </c>
      <c r="AZ13" s="20" t="s">
        <v>276</v>
      </c>
      <c r="BA13" s="20" t="s">
        <v>74</v>
      </c>
      <c r="BB13" s="20" t="s">
        <v>350</v>
      </c>
      <c r="BC13" s="20" t="s">
        <v>351</v>
      </c>
      <c r="BD13" s="20" t="s">
        <v>352</v>
      </c>
      <c r="BE13" s="20" t="s">
        <v>344</v>
      </c>
      <c r="BF13" s="20" t="s">
        <v>345</v>
      </c>
      <c r="BG13" s="20" t="s">
        <v>346</v>
      </c>
      <c r="BH13" s="20" t="s">
        <v>380</v>
      </c>
      <c r="BI13" s="20" t="s">
        <v>216</v>
      </c>
      <c r="BJ13" s="20" t="s">
        <v>355</v>
      </c>
      <c r="BK13" s="20" t="s">
        <v>357</v>
      </c>
      <c r="BL13" s="20" t="s">
        <v>256</v>
      </c>
      <c r="BM13" s="20" t="s">
        <v>255</v>
      </c>
      <c r="BN13" s="20" t="s">
        <v>1007</v>
      </c>
      <c r="BO13" s="20" t="s">
        <v>1008</v>
      </c>
      <c r="BP13" s="20" t="s">
        <v>1009</v>
      </c>
      <c r="BQ13" s="20" t="s">
        <v>359</v>
      </c>
      <c r="BR13" s="20" t="s">
        <v>360</v>
      </c>
      <c r="BS13" s="20" t="s">
        <v>221</v>
      </c>
      <c r="BT13" s="20" t="s">
        <v>361</v>
      </c>
      <c r="BU13" s="20" t="s">
        <v>362</v>
      </c>
      <c r="BV13" s="20" t="s">
        <v>363</v>
      </c>
      <c r="BW13" s="20" t="s">
        <v>364</v>
      </c>
      <c r="BX13" s="20" t="s">
        <v>365</v>
      </c>
      <c r="BY13" s="20" t="s">
        <v>366</v>
      </c>
      <c r="BZ13" s="20" t="s">
        <v>96</v>
      </c>
      <c r="CA13" s="20" t="s">
        <v>97</v>
      </c>
      <c r="CB13" s="20" t="s">
        <v>367</v>
      </c>
      <c r="CC13" s="20" t="s">
        <v>369</v>
      </c>
      <c r="CD13" s="20" t="s">
        <v>272</v>
      </c>
      <c r="CE13" s="20" t="s">
        <v>370</v>
      </c>
      <c r="CF13" s="21" t="s">
        <v>372</v>
      </c>
      <c r="CG13" s="21" t="s">
        <v>373</v>
      </c>
      <c r="CH13" s="21" t="s">
        <v>374</v>
      </c>
      <c r="CI13" s="20" t="s">
        <v>376</v>
      </c>
      <c r="CJ13" s="20" t="s">
        <v>377</v>
      </c>
      <c r="CK13" s="20" t="s">
        <v>378</v>
      </c>
      <c r="CL13" s="20" t="s">
        <v>379</v>
      </c>
      <c r="CM13" s="20" t="s">
        <v>1014</v>
      </c>
      <c r="CN13" s="20" t="s">
        <v>1015</v>
      </c>
      <c r="CO13" s="20" t="s">
        <v>382</v>
      </c>
      <c r="CP13" s="20" t="s">
        <v>209</v>
      </c>
      <c r="CQ13" s="20" t="s">
        <v>98</v>
      </c>
      <c r="CR13" s="21" t="s">
        <v>385</v>
      </c>
      <c r="CS13" s="21" t="s">
        <v>121</v>
      </c>
      <c r="CT13" s="21" t="s">
        <v>386</v>
      </c>
      <c r="CU13" s="20" t="s">
        <v>388</v>
      </c>
      <c r="CV13" s="20" t="s">
        <v>1016</v>
      </c>
      <c r="CW13" s="20" t="s">
        <v>1017</v>
      </c>
      <c r="CX13" s="20" t="s">
        <v>390</v>
      </c>
      <c r="CY13" s="20" t="s">
        <v>391</v>
      </c>
      <c r="CZ13" s="20" t="s">
        <v>392</v>
      </c>
      <c r="DA13" s="20" t="s">
        <v>394</v>
      </c>
      <c r="DB13" s="20" t="s">
        <v>395</v>
      </c>
      <c r="DC13" s="20" t="s">
        <v>396</v>
      </c>
      <c r="DD13" s="21" t="s">
        <v>376</v>
      </c>
      <c r="DE13" s="21" t="s">
        <v>398</v>
      </c>
      <c r="DF13" s="21" t="s">
        <v>383</v>
      </c>
      <c r="DG13" s="21" t="s">
        <v>400</v>
      </c>
      <c r="DH13" s="21" t="s">
        <v>401</v>
      </c>
      <c r="DI13" s="21" t="s">
        <v>402</v>
      </c>
      <c r="DJ13" s="21" t="s">
        <v>404</v>
      </c>
      <c r="DK13" s="21" t="s">
        <v>405</v>
      </c>
      <c r="DL13" s="21" t="s">
        <v>406</v>
      </c>
      <c r="DM13" s="21" t="s">
        <v>408</v>
      </c>
      <c r="DN13" s="21" t="s">
        <v>409</v>
      </c>
      <c r="DO13" s="21" t="s">
        <v>410</v>
      </c>
      <c r="DP13" s="21" t="s">
        <v>1336</v>
      </c>
      <c r="DQ13" s="21" t="s">
        <v>412</v>
      </c>
      <c r="DR13" s="21" t="s">
        <v>413</v>
      </c>
      <c r="DS13" s="21" t="s">
        <v>415</v>
      </c>
      <c r="DT13" s="21" t="s">
        <v>416</v>
      </c>
      <c r="DU13" s="21" t="s">
        <v>237</v>
      </c>
      <c r="DV13" s="21" t="s">
        <v>418</v>
      </c>
      <c r="DW13" s="21" t="s">
        <v>419</v>
      </c>
      <c r="DX13" s="21" t="s">
        <v>420</v>
      </c>
      <c r="DY13" s="21" t="s">
        <v>336</v>
      </c>
      <c r="DZ13" s="21" t="s">
        <v>422</v>
      </c>
      <c r="EA13" s="21" t="s">
        <v>1019</v>
      </c>
      <c r="EB13" s="21" t="s">
        <v>424</v>
      </c>
      <c r="EC13" s="21" t="s">
        <v>1020</v>
      </c>
      <c r="ED13" s="21" t="s">
        <v>1021</v>
      </c>
      <c r="EE13" s="21" t="s">
        <v>1023</v>
      </c>
      <c r="EF13" s="21" t="s">
        <v>1024</v>
      </c>
      <c r="EG13" s="21" t="s">
        <v>1025</v>
      </c>
      <c r="EH13" s="21" t="s">
        <v>72</v>
      </c>
      <c r="EI13" s="21" t="s">
        <v>1026</v>
      </c>
      <c r="EJ13" s="21" t="s">
        <v>74</v>
      </c>
      <c r="EK13" s="21" t="s">
        <v>1027</v>
      </c>
      <c r="EL13" s="21" t="s">
        <v>1028</v>
      </c>
      <c r="EM13" s="21" t="s">
        <v>1029</v>
      </c>
      <c r="EN13" s="21" t="s">
        <v>1030</v>
      </c>
      <c r="EO13" s="21" t="s">
        <v>1032</v>
      </c>
      <c r="EP13" s="21" t="s">
        <v>428</v>
      </c>
      <c r="EQ13" s="21" t="s">
        <v>147</v>
      </c>
      <c r="ER13" s="21" t="s">
        <v>207</v>
      </c>
      <c r="ES13" s="21" t="s">
        <v>208</v>
      </c>
      <c r="ET13" s="21" t="s">
        <v>1036</v>
      </c>
      <c r="EU13" s="21" t="s">
        <v>1034</v>
      </c>
      <c r="EV13" s="21" t="s">
        <v>1035</v>
      </c>
      <c r="EW13" s="21" t="s">
        <v>432</v>
      </c>
      <c r="EX13" s="21" t="s">
        <v>431</v>
      </c>
      <c r="EY13" s="21" t="s">
        <v>206</v>
      </c>
      <c r="EZ13" s="21" t="s">
        <v>1038</v>
      </c>
      <c r="FA13" s="21" t="s">
        <v>1039</v>
      </c>
      <c r="FB13" s="21" t="s">
        <v>1040</v>
      </c>
      <c r="FC13" s="21" t="s">
        <v>335</v>
      </c>
      <c r="FD13" s="21" t="s">
        <v>1042</v>
      </c>
      <c r="FE13" s="21" t="s">
        <v>273</v>
      </c>
      <c r="FF13" s="21" t="s">
        <v>1044</v>
      </c>
      <c r="FG13" s="21" t="s">
        <v>1045</v>
      </c>
      <c r="FH13" s="21" t="s">
        <v>1046</v>
      </c>
      <c r="FI13" s="21" t="s">
        <v>1048</v>
      </c>
      <c r="FJ13" s="21" t="s">
        <v>1049</v>
      </c>
      <c r="FK13" s="21" t="s">
        <v>1050</v>
      </c>
    </row>
    <row r="14" spans="1:167" x14ac:dyDescent="0.35">
      <c r="A14" s="69" t="s">
        <v>277</v>
      </c>
      <c r="B14" s="70"/>
      <c r="C14" s="32" t="e">
        <f>SUM(#REF!)</f>
        <v>#REF!</v>
      </c>
      <c r="D14" s="32" t="e">
        <f>SUM(#REF!)</f>
        <v>#REF!</v>
      </c>
      <c r="E14" s="32" t="e">
        <f>SUM(#REF!)</f>
        <v>#REF!</v>
      </c>
      <c r="F14" s="32" t="e">
        <f>SUM(#REF!)</f>
        <v>#REF!</v>
      </c>
      <c r="G14" s="32" t="e">
        <f>SUM(#REF!)</f>
        <v>#REF!</v>
      </c>
      <c r="H14" s="32" t="e">
        <f>SUM(#REF!)</f>
        <v>#REF!</v>
      </c>
      <c r="I14" s="32" t="e">
        <f>SUM(#REF!)</f>
        <v>#REF!</v>
      </c>
      <c r="J14" s="32" t="e">
        <f>SUM(#REF!)</f>
        <v>#REF!</v>
      </c>
      <c r="K14" s="32" t="e">
        <f>SUM(#REF!)</f>
        <v>#REF!</v>
      </c>
      <c r="L14" s="32">
        <v>25</v>
      </c>
      <c r="M14" s="32" t="e">
        <f>SUM(#REF!)</f>
        <v>#REF!</v>
      </c>
      <c r="N14" s="32" t="e">
        <f>SUM(#REF!)</f>
        <v>#REF!</v>
      </c>
      <c r="O14" s="32" t="e">
        <f>SUM(#REF!)</f>
        <v>#REF!</v>
      </c>
      <c r="P14" s="32" t="e">
        <f>SUM(#REF!)</f>
        <v>#REF!</v>
      </c>
      <c r="Q14" s="32" t="e">
        <f>SUM(#REF!)</f>
        <v>#REF!</v>
      </c>
      <c r="R14" s="32" t="e">
        <f>SUM(#REF!)</f>
        <v>#REF!</v>
      </c>
      <c r="S14" s="32" t="e">
        <f>SUM(#REF!)</f>
        <v>#REF!</v>
      </c>
      <c r="T14" s="32">
        <v>0</v>
      </c>
      <c r="U14" s="32" t="e">
        <f>SUM(#REF!)</f>
        <v>#REF!</v>
      </c>
      <c r="V14" s="32" t="e">
        <f>SUM(#REF!)</f>
        <v>#REF!</v>
      </c>
      <c r="W14" s="32" t="e">
        <f>SUM(#REF!)</f>
        <v>#REF!</v>
      </c>
      <c r="X14" s="32">
        <v>25</v>
      </c>
      <c r="Y14" s="32" t="e">
        <f>SUM(#REF!)</f>
        <v>#REF!</v>
      </c>
      <c r="Z14" s="32" t="e">
        <f>SUM(#REF!)</f>
        <v>#REF!</v>
      </c>
      <c r="AA14" s="32" t="e">
        <f>SUM(#REF!)</f>
        <v>#REF!</v>
      </c>
      <c r="AB14" s="32" t="e">
        <f>SUM(#REF!)</f>
        <v>#REF!</v>
      </c>
      <c r="AC14" s="32" t="e">
        <f>SUM(#REF!)</f>
        <v>#REF!</v>
      </c>
      <c r="AD14" s="32" t="e">
        <f>SUM(#REF!)</f>
        <v>#REF!</v>
      </c>
      <c r="AE14" s="32" t="e">
        <f>SUM(#REF!)</f>
        <v>#REF!</v>
      </c>
      <c r="AF14" s="32" t="e">
        <f>SUM(#REF!)</f>
        <v>#REF!</v>
      </c>
      <c r="AG14" s="32" t="e">
        <f>SUM(#REF!)</f>
        <v>#REF!</v>
      </c>
      <c r="AH14" s="32" t="e">
        <f>SUM(#REF!)</f>
        <v>#REF!</v>
      </c>
      <c r="AI14" s="32" t="e">
        <f>SUM(#REF!)</f>
        <v>#REF!</v>
      </c>
      <c r="AJ14" s="32" t="e">
        <f>SUM(#REF!)</f>
        <v>#REF!</v>
      </c>
      <c r="AK14" s="32" t="e">
        <f>SUM(#REF!)</f>
        <v>#REF!</v>
      </c>
      <c r="AL14" s="32" t="e">
        <f>SUM(#REF!)</f>
        <v>#REF!</v>
      </c>
      <c r="AM14" s="32" t="e">
        <f>SUM(#REF!)</f>
        <v>#REF!</v>
      </c>
      <c r="AN14" s="32" t="e">
        <f>SUM(#REF!)</f>
        <v>#REF!</v>
      </c>
      <c r="AO14" s="32" t="e">
        <f>SUM(#REF!)</f>
        <v>#REF!</v>
      </c>
      <c r="AP14" s="32" t="e">
        <f>SUM(#REF!)</f>
        <v>#REF!</v>
      </c>
      <c r="AQ14" s="32" t="e">
        <f>SUM(#REF!)</f>
        <v>#REF!</v>
      </c>
      <c r="AR14" s="32" t="e">
        <f>SUM(#REF!)</f>
        <v>#REF!</v>
      </c>
      <c r="AS14" s="32" t="e">
        <f>SUM(#REF!)</f>
        <v>#REF!</v>
      </c>
      <c r="AT14" s="32" t="e">
        <f>SUM(#REF!)</f>
        <v>#REF!</v>
      </c>
      <c r="AU14" s="32">
        <v>26</v>
      </c>
      <c r="AV14" s="32" t="e">
        <f>SUM(#REF!)</f>
        <v>#REF!</v>
      </c>
      <c r="AW14" s="32" t="e">
        <f>SUM(#REF!)</f>
        <v>#REF!</v>
      </c>
      <c r="AX14" s="32" t="e">
        <f>SUM(#REF!)</f>
        <v>#REF!</v>
      </c>
      <c r="AY14" s="32">
        <v>26</v>
      </c>
      <c r="AZ14" s="32" t="e">
        <f>SUM(#REF!)</f>
        <v>#REF!</v>
      </c>
      <c r="BA14" s="32" t="e">
        <f>SUM(#REF!)</f>
        <v>#REF!</v>
      </c>
      <c r="BB14" s="32" t="e">
        <f>SUM(#REF!)</f>
        <v>#REF!</v>
      </c>
      <c r="BC14" s="32" t="e">
        <f>SUM(#REF!)</f>
        <v>#REF!</v>
      </c>
      <c r="BD14" s="32" t="e">
        <f>SUM(#REF!)</f>
        <v>#REF!</v>
      </c>
      <c r="BE14" s="32" t="e">
        <f>SUM(#REF!)</f>
        <v>#REF!</v>
      </c>
      <c r="BF14" s="32" t="e">
        <f>SUM(#REF!)</f>
        <v>#REF!</v>
      </c>
      <c r="BG14" s="32" t="e">
        <f>SUM(#REF!)</f>
        <v>#REF!</v>
      </c>
      <c r="BH14" s="32" t="e">
        <f>SUM(#REF!)</f>
        <v>#REF!</v>
      </c>
      <c r="BI14" s="32" t="e">
        <f>SUM(#REF!)</f>
        <v>#REF!</v>
      </c>
      <c r="BJ14" s="32" t="e">
        <f>SUM(#REF!)</f>
        <v>#REF!</v>
      </c>
      <c r="BK14" s="32" t="e">
        <f>SUM(#REF!)</f>
        <v>#REF!</v>
      </c>
      <c r="BL14" s="32" t="e">
        <f>SUM(#REF!)</f>
        <v>#REF!</v>
      </c>
      <c r="BM14" s="32" t="e">
        <f>SUM(#REF!)</f>
        <v>#REF!</v>
      </c>
      <c r="BN14" s="32" t="e">
        <f>SUM(#REF!)</f>
        <v>#REF!</v>
      </c>
      <c r="BO14" s="32" t="e">
        <f>SUM(#REF!)</f>
        <v>#REF!</v>
      </c>
      <c r="BP14" s="32" t="e">
        <f>SUM(#REF!)</f>
        <v>#REF!</v>
      </c>
      <c r="BQ14" s="32" t="e">
        <f>SUM(#REF!)</f>
        <v>#REF!</v>
      </c>
      <c r="BR14" s="32" t="e">
        <f>SUM(#REF!)</f>
        <v>#REF!</v>
      </c>
      <c r="BS14" s="32" t="e">
        <f>SUM(#REF!)</f>
        <v>#REF!</v>
      </c>
      <c r="BT14" s="32" t="e">
        <f>SUM(#REF!)</f>
        <v>#REF!</v>
      </c>
      <c r="BU14" s="32" t="e">
        <f>SUM(#REF!)</f>
        <v>#REF!</v>
      </c>
      <c r="BV14" s="32" t="e">
        <f>SUM(#REF!)</f>
        <v>#REF!</v>
      </c>
      <c r="BW14" s="32" t="e">
        <f>SUM(#REF!)</f>
        <v>#REF!</v>
      </c>
      <c r="BX14" s="32" t="e">
        <f>SUM(#REF!)</f>
        <v>#REF!</v>
      </c>
      <c r="BY14" s="32" t="e">
        <f>SUM(#REF!)</f>
        <v>#REF!</v>
      </c>
      <c r="BZ14" s="32" t="e">
        <f>SUM(#REF!)</f>
        <v>#REF!</v>
      </c>
      <c r="CA14" s="32" t="e">
        <f>SUM(#REF!)</f>
        <v>#REF!</v>
      </c>
      <c r="CB14" s="32" t="e">
        <f>SUM(#REF!)</f>
        <v>#REF!</v>
      </c>
      <c r="CC14" s="32" t="e">
        <f>SUM(#REF!)</f>
        <v>#REF!</v>
      </c>
      <c r="CD14" s="32" t="e">
        <f>SUM(#REF!)</f>
        <v>#REF!</v>
      </c>
      <c r="CE14" s="32" t="e">
        <f>SUM(#REF!)</f>
        <v>#REF!</v>
      </c>
      <c r="CF14" s="32" t="e">
        <f>SUM(#REF!)</f>
        <v>#REF!</v>
      </c>
      <c r="CG14" s="32" t="e">
        <f>SUM(#REF!)</f>
        <v>#REF!</v>
      </c>
      <c r="CH14" s="32" t="e">
        <f>SUM(#REF!)</f>
        <v>#REF!</v>
      </c>
      <c r="CI14" s="32" t="e">
        <f>SUM(#REF!)</f>
        <v>#REF!</v>
      </c>
      <c r="CJ14" s="32" t="e">
        <f>SUM(#REF!)</f>
        <v>#REF!</v>
      </c>
      <c r="CK14" s="32" t="e">
        <f>SUM(#REF!)</f>
        <v>#REF!</v>
      </c>
      <c r="CL14" s="32" t="e">
        <f>SUM(#REF!)</f>
        <v>#REF!</v>
      </c>
      <c r="CM14" s="32" t="e">
        <f>SUM(#REF!)</f>
        <v>#REF!</v>
      </c>
      <c r="CN14" s="32" t="e">
        <f>SUM(#REF!)</f>
        <v>#REF!</v>
      </c>
      <c r="CO14" s="32" t="e">
        <f>SUM(#REF!)</f>
        <v>#REF!</v>
      </c>
      <c r="CP14" s="32" t="e">
        <f>SUM(#REF!)</f>
        <v>#REF!</v>
      </c>
      <c r="CQ14" s="32" t="e">
        <f>SUM(#REF!)</f>
        <v>#REF!</v>
      </c>
      <c r="CR14" s="32" t="e">
        <f>SUM(#REF!)</f>
        <v>#REF!</v>
      </c>
      <c r="CS14" s="32" t="e">
        <f>SUM(#REF!)</f>
        <v>#REF!</v>
      </c>
      <c r="CT14" s="32" t="e">
        <f>SUM(#REF!)</f>
        <v>#REF!</v>
      </c>
      <c r="CU14" s="32" t="e">
        <f>SUM(#REF!)</f>
        <v>#REF!</v>
      </c>
      <c r="CV14" s="32" t="e">
        <f>SUM(#REF!)</f>
        <v>#REF!</v>
      </c>
      <c r="CW14" s="32" t="e">
        <f>SUM(#REF!)</f>
        <v>#REF!</v>
      </c>
      <c r="CX14" s="32" t="e">
        <f>SUM(#REF!)</f>
        <v>#REF!</v>
      </c>
      <c r="CY14" s="32" t="e">
        <f>SUM(#REF!)</f>
        <v>#REF!</v>
      </c>
      <c r="CZ14" s="32" t="e">
        <f>SUM(#REF!)</f>
        <v>#REF!</v>
      </c>
      <c r="DA14" s="32" t="e">
        <f>SUM(#REF!)</f>
        <v>#REF!</v>
      </c>
      <c r="DB14" s="32" t="e">
        <f>SUM(#REF!)</f>
        <v>#REF!</v>
      </c>
      <c r="DC14" s="32" t="e">
        <f>SUM(#REF!)</f>
        <v>#REF!</v>
      </c>
      <c r="DD14" s="32" t="e">
        <f>SUM(#REF!)</f>
        <v>#REF!</v>
      </c>
      <c r="DE14" s="32" t="e">
        <f>SUM(#REF!)</f>
        <v>#REF!</v>
      </c>
      <c r="DF14" s="32" t="e">
        <f>SUM(#REF!)</f>
        <v>#REF!</v>
      </c>
      <c r="DG14" s="32" t="e">
        <f>SUM(#REF!)</f>
        <v>#REF!</v>
      </c>
      <c r="DH14" s="32" t="e">
        <f>SUM(#REF!)</f>
        <v>#REF!</v>
      </c>
      <c r="DI14" s="32" t="e">
        <f>SUM(#REF!)</f>
        <v>#REF!</v>
      </c>
      <c r="DJ14" s="32" t="e">
        <f>SUM(#REF!)</f>
        <v>#REF!</v>
      </c>
      <c r="DK14" s="32" t="e">
        <f>SUM(#REF!)</f>
        <v>#REF!</v>
      </c>
      <c r="DL14" s="32" t="e">
        <f>SUM(#REF!)</f>
        <v>#REF!</v>
      </c>
      <c r="DM14" s="32" t="e">
        <f>SUM(#REF!)</f>
        <v>#REF!</v>
      </c>
      <c r="DN14" s="32" t="e">
        <f>SUM(#REF!)</f>
        <v>#REF!</v>
      </c>
      <c r="DO14" s="32" t="e">
        <f>SUM(#REF!)</f>
        <v>#REF!</v>
      </c>
      <c r="DP14" s="32" t="e">
        <f>SUM(#REF!)</f>
        <v>#REF!</v>
      </c>
      <c r="DQ14" s="32" t="e">
        <f>SUM(#REF!)</f>
        <v>#REF!</v>
      </c>
      <c r="DR14" s="32" t="e">
        <f>SUM(#REF!)</f>
        <v>#REF!</v>
      </c>
      <c r="DS14" s="32" t="e">
        <f>SUM(#REF!)</f>
        <v>#REF!</v>
      </c>
      <c r="DT14" s="32" t="e">
        <f>SUM(#REF!)</f>
        <v>#REF!</v>
      </c>
      <c r="DU14" s="32" t="e">
        <f>SUM(#REF!)</f>
        <v>#REF!</v>
      </c>
      <c r="DV14" s="32" t="e">
        <f>SUM(#REF!)</f>
        <v>#REF!</v>
      </c>
      <c r="DW14" s="32" t="e">
        <f>SUM(#REF!)</f>
        <v>#REF!</v>
      </c>
      <c r="DX14" s="32" t="e">
        <f>SUM(#REF!)</f>
        <v>#REF!</v>
      </c>
      <c r="DY14" s="32" t="e">
        <f>SUM(#REF!)</f>
        <v>#REF!</v>
      </c>
      <c r="DZ14" s="32" t="e">
        <f>SUM(#REF!)</f>
        <v>#REF!</v>
      </c>
      <c r="EA14" s="32" t="e">
        <f>SUM(#REF!)</f>
        <v>#REF!</v>
      </c>
      <c r="EB14" s="32" t="e">
        <f>SUM(#REF!)</f>
        <v>#REF!</v>
      </c>
      <c r="EC14" s="32" t="e">
        <f>SUM(#REF!)</f>
        <v>#REF!</v>
      </c>
      <c r="ED14" s="32" t="e">
        <f>SUM(#REF!)</f>
        <v>#REF!</v>
      </c>
      <c r="EE14" s="32" t="e">
        <f>SUM(#REF!)</f>
        <v>#REF!</v>
      </c>
      <c r="EF14" s="32" t="e">
        <f>SUM(#REF!)</f>
        <v>#REF!</v>
      </c>
      <c r="EG14" s="32" t="e">
        <f>SUM(#REF!)</f>
        <v>#REF!</v>
      </c>
      <c r="EH14" s="32" t="e">
        <f>SUM(#REF!)</f>
        <v>#REF!</v>
      </c>
      <c r="EI14" s="32" t="e">
        <f>SUM(#REF!)</f>
        <v>#REF!</v>
      </c>
      <c r="EJ14" s="32" t="e">
        <f>SUM(#REF!)</f>
        <v>#REF!</v>
      </c>
      <c r="EK14" s="32">
        <v>25</v>
      </c>
      <c r="EL14" s="32" t="e">
        <f>SUM(#REF!)</f>
        <v>#REF!</v>
      </c>
      <c r="EM14" s="32" t="e">
        <f>SUM(#REF!)</f>
        <v>#REF!</v>
      </c>
      <c r="EN14" s="32">
        <v>25</v>
      </c>
      <c r="EO14" s="32" t="e">
        <f>SUM(#REF!)</f>
        <v>#REF!</v>
      </c>
      <c r="EP14" s="32" t="e">
        <f>SUM(#REF!)</f>
        <v>#REF!</v>
      </c>
      <c r="EQ14" s="32">
        <v>25</v>
      </c>
      <c r="ER14" s="32" t="e">
        <f>SUM(#REF!)</f>
        <v>#REF!</v>
      </c>
      <c r="ES14" s="32" t="e">
        <f>SUM(#REF!)</f>
        <v>#REF!</v>
      </c>
      <c r="ET14" s="32" t="e">
        <f>SUM(#REF!)</f>
        <v>#REF!</v>
      </c>
      <c r="EU14" s="32" t="e">
        <f>SUM(#REF!)</f>
        <v>#REF!</v>
      </c>
      <c r="EV14" s="32" t="e">
        <f>SUM(#REF!)</f>
        <v>#REF!</v>
      </c>
      <c r="EW14" s="32" t="e">
        <f>SUM(#REF!)</f>
        <v>#REF!</v>
      </c>
      <c r="EX14" s="32" t="e">
        <f>SUM(#REF!)</f>
        <v>#REF!</v>
      </c>
      <c r="EY14" s="32" t="e">
        <f>SUM(#REF!)</f>
        <v>#REF!</v>
      </c>
      <c r="EZ14" s="32" t="e">
        <f>SUM(#REF!)</f>
        <v>#REF!</v>
      </c>
      <c r="FA14" s="32" t="e">
        <f>SUM(#REF!)</f>
        <v>#REF!</v>
      </c>
      <c r="FB14" s="32" t="e">
        <f>SUM(#REF!)</f>
        <v>#REF!</v>
      </c>
      <c r="FC14" s="32" t="e">
        <f>SUM(#REF!)</f>
        <v>#REF!</v>
      </c>
      <c r="FD14" s="32" t="e">
        <f>SUM(#REF!)</f>
        <v>#REF!</v>
      </c>
      <c r="FE14" s="32" t="e">
        <f>SUM(#REF!)</f>
        <v>#REF!</v>
      </c>
      <c r="FF14" s="32" t="e">
        <f>SUM(#REF!)</f>
        <v>#REF!</v>
      </c>
      <c r="FG14" s="32" t="e">
        <f>SUM(#REF!)</f>
        <v>#REF!</v>
      </c>
      <c r="FH14" s="32" t="e">
        <f>SUM(#REF!)</f>
        <v>#REF!</v>
      </c>
      <c r="FI14" s="32">
        <v>25</v>
      </c>
      <c r="FJ14" s="32" t="e">
        <f>SUM(#REF!)</f>
        <v>#REF!</v>
      </c>
      <c r="FK14" s="32" t="e">
        <f>SUM(#REF!)</f>
        <v>#REF!</v>
      </c>
    </row>
    <row r="15" spans="1:167" ht="39" customHeight="1" x14ac:dyDescent="0.35">
      <c r="A15" s="71" t="s">
        <v>836</v>
      </c>
      <c r="B15" s="72"/>
      <c r="C15" s="9" t="e">
        <f>C14/25%</f>
        <v>#REF!</v>
      </c>
      <c r="D15" s="9" t="e">
        <f>D14/26%</f>
        <v>#REF!</v>
      </c>
      <c r="E15" s="9" t="e">
        <f t="shared" ref="E15:AG15" si="0">E14/25%</f>
        <v>#REF!</v>
      </c>
      <c r="F15" s="9" t="e">
        <f>F14/25%</f>
        <v>#REF!</v>
      </c>
      <c r="G15" s="9" t="e">
        <f>G14/26%</f>
        <v>#REF!</v>
      </c>
      <c r="H15" s="9" t="e">
        <f t="shared" si="0"/>
        <v>#REF!</v>
      </c>
      <c r="I15" s="9" t="e">
        <f>I14/25%</f>
        <v>#REF!</v>
      </c>
      <c r="J15" s="9" t="e">
        <f>J14/26%</f>
        <v>#REF!</v>
      </c>
      <c r="K15" s="9" t="e">
        <f t="shared" si="0"/>
        <v>#REF!</v>
      </c>
      <c r="L15" s="9">
        <f>L14/25%</f>
        <v>100</v>
      </c>
      <c r="M15" s="9" t="e">
        <f>M14/26%</f>
        <v>#REF!</v>
      </c>
      <c r="N15" s="9" t="e">
        <f t="shared" si="0"/>
        <v>#REF!</v>
      </c>
      <c r="O15" s="9" t="e">
        <f t="shared" si="0"/>
        <v>#REF!</v>
      </c>
      <c r="P15" s="9" t="e">
        <f>P14/25%</f>
        <v>#REF!</v>
      </c>
      <c r="Q15" s="9" t="e">
        <f t="shared" si="0"/>
        <v>#REF!</v>
      </c>
      <c r="R15" s="9" t="e">
        <f>R14/25%</f>
        <v>#REF!</v>
      </c>
      <c r="S15" s="9" t="e">
        <f>S14/26%</f>
        <v>#REF!</v>
      </c>
      <c r="T15" s="9">
        <f>T14/26%</f>
        <v>0</v>
      </c>
      <c r="U15" s="9" t="e">
        <f>U14/25%</f>
        <v>#REF!</v>
      </c>
      <c r="V15" s="9" t="e">
        <f>V14/26%</f>
        <v>#REF!</v>
      </c>
      <c r="W15" s="9" t="e">
        <f t="shared" si="0"/>
        <v>#REF!</v>
      </c>
      <c r="X15" s="9">
        <f t="shared" si="0"/>
        <v>100</v>
      </c>
      <c r="Y15" s="9" t="e">
        <f>Y14/26%</f>
        <v>#REF!</v>
      </c>
      <c r="Z15" s="9" t="e">
        <f>Z14/26%</f>
        <v>#REF!</v>
      </c>
      <c r="AA15" s="9" t="e">
        <f t="shared" si="0"/>
        <v>#REF!</v>
      </c>
      <c r="AB15" s="9" t="e">
        <f t="shared" si="0"/>
        <v>#REF!</v>
      </c>
      <c r="AC15" s="9" t="e">
        <f>AC14/25%</f>
        <v>#REF!</v>
      </c>
      <c r="AD15" s="9" t="e">
        <f t="shared" si="0"/>
        <v>#REF!</v>
      </c>
      <c r="AE15" s="9" t="e">
        <f>AE14/26%</f>
        <v>#REF!</v>
      </c>
      <c r="AF15" s="9" t="e">
        <f t="shared" si="0"/>
        <v>#REF!</v>
      </c>
      <c r="AG15" s="9" t="e">
        <f t="shared" si="0"/>
        <v>#REF!</v>
      </c>
      <c r="AH15" s="9" t="e">
        <f>AH14/26%</f>
        <v>#REF!</v>
      </c>
      <c r="AI15" s="9" t="e">
        <f t="shared" ref="AI15:BM15" si="1">AI14/25%</f>
        <v>#REF!</v>
      </c>
      <c r="AJ15" s="9" t="e">
        <f>AJ14/26%</f>
        <v>#REF!</v>
      </c>
      <c r="AK15" s="9" t="e">
        <f>AK14/26%</f>
        <v>#REF!</v>
      </c>
      <c r="AL15" s="9" t="e">
        <f t="shared" si="1"/>
        <v>#REF!</v>
      </c>
      <c r="AM15" s="9" t="e">
        <f>AM14/26%</f>
        <v>#REF!</v>
      </c>
      <c r="AN15" s="9" t="e">
        <f t="shared" si="1"/>
        <v>#REF!</v>
      </c>
      <c r="AO15" s="9" t="e">
        <f t="shared" si="1"/>
        <v>#REF!</v>
      </c>
      <c r="AP15" s="9" t="e">
        <f>AP14/26%</f>
        <v>#REF!</v>
      </c>
      <c r="AQ15" s="9" t="e">
        <f>AQ14/26%</f>
        <v>#REF!</v>
      </c>
      <c r="AR15" s="9" t="e">
        <f t="shared" si="1"/>
        <v>#REF!</v>
      </c>
      <c r="AS15" s="9" t="e">
        <f>AS14/26%</f>
        <v>#REF!</v>
      </c>
      <c r="AT15" s="9" t="e">
        <f>AT14/26%</f>
        <v>#REF!</v>
      </c>
      <c r="AU15" s="9">
        <f t="shared" si="1"/>
        <v>104</v>
      </c>
      <c r="AV15" s="9" t="e">
        <f>AV14/26%</f>
        <v>#REF!</v>
      </c>
      <c r="AW15" s="9" t="e">
        <f>AW14/26%</f>
        <v>#REF!</v>
      </c>
      <c r="AX15" s="9" t="e">
        <f>AX14/26%</f>
        <v>#REF!</v>
      </c>
      <c r="AY15" s="9">
        <f>AY14/26%</f>
        <v>100</v>
      </c>
      <c r="AZ15" s="9" t="e">
        <f>AZ14/26%</f>
        <v>#REF!</v>
      </c>
      <c r="BA15" s="9" t="e">
        <f t="shared" si="1"/>
        <v>#REF!</v>
      </c>
      <c r="BB15" s="9" t="e">
        <f>BB14/25%</f>
        <v>#REF!</v>
      </c>
      <c r="BC15" s="9" t="e">
        <f>BC14/26%</f>
        <v>#REF!</v>
      </c>
      <c r="BD15" s="9" t="e">
        <f t="shared" si="1"/>
        <v>#REF!</v>
      </c>
      <c r="BE15" s="9" t="e">
        <f>BE14/25%</f>
        <v>#REF!</v>
      </c>
      <c r="BF15" s="9" t="e">
        <f t="shared" ref="BF15:BL15" si="2">BF14/26%</f>
        <v>#REF!</v>
      </c>
      <c r="BG15" s="9" t="e">
        <f t="shared" si="2"/>
        <v>#REF!</v>
      </c>
      <c r="BH15" s="9" t="e">
        <f>BH14/25%</f>
        <v>#REF!</v>
      </c>
      <c r="BI15" s="9" t="e">
        <f t="shared" si="2"/>
        <v>#REF!</v>
      </c>
      <c r="BJ15" s="9" t="e">
        <f t="shared" si="2"/>
        <v>#REF!</v>
      </c>
      <c r="BK15" s="9" t="e">
        <f>BK14/25%</f>
        <v>#REF!</v>
      </c>
      <c r="BL15" s="9" t="e">
        <f t="shared" si="2"/>
        <v>#REF!</v>
      </c>
      <c r="BM15" s="9" t="e">
        <f t="shared" si="1"/>
        <v>#REF!</v>
      </c>
      <c r="BN15" s="9" t="e">
        <f>BN14/25%</f>
        <v>#REF!</v>
      </c>
      <c r="BO15" s="9" t="e">
        <f t="shared" ref="BO15:CQ15" si="3">BO14/25%</f>
        <v>#REF!</v>
      </c>
      <c r="BP15" s="9" t="e">
        <f t="shared" si="3"/>
        <v>#REF!</v>
      </c>
      <c r="BQ15" s="9" t="e">
        <f>BQ14/25%</f>
        <v>#REF!</v>
      </c>
      <c r="BR15" s="9" t="e">
        <f t="shared" ref="BR15:CA15" si="4">BR14/26%</f>
        <v>#REF!</v>
      </c>
      <c r="BS15" s="9" t="e">
        <f t="shared" si="4"/>
        <v>#REF!</v>
      </c>
      <c r="BT15" s="9" t="e">
        <f>BT14/25%</f>
        <v>#REF!</v>
      </c>
      <c r="BU15" s="9" t="e">
        <f t="shared" si="4"/>
        <v>#REF!</v>
      </c>
      <c r="BV15" s="9" t="e">
        <f t="shared" si="4"/>
        <v>#REF!</v>
      </c>
      <c r="BW15" s="9" t="e">
        <f>BW14/25%</f>
        <v>#REF!</v>
      </c>
      <c r="BX15" s="9" t="e">
        <f t="shared" si="4"/>
        <v>#REF!</v>
      </c>
      <c r="BY15" s="9" t="e">
        <f t="shared" si="4"/>
        <v>#REF!</v>
      </c>
      <c r="BZ15" s="9" t="e">
        <f>BZ14/25%</f>
        <v>#REF!</v>
      </c>
      <c r="CA15" s="9" t="e">
        <f t="shared" si="4"/>
        <v>#REF!</v>
      </c>
      <c r="CB15" s="9" t="e">
        <f t="shared" si="3"/>
        <v>#REF!</v>
      </c>
      <c r="CC15" s="9" t="e">
        <f>CC14/25%</f>
        <v>#REF!</v>
      </c>
      <c r="CD15" s="9" t="e">
        <f>CD14/26%</f>
        <v>#REF!</v>
      </c>
      <c r="CE15" s="9" t="e">
        <f>CE14/26%</f>
        <v>#REF!</v>
      </c>
      <c r="CF15" s="9" t="e">
        <f>CF14/25%</f>
        <v>#REF!</v>
      </c>
      <c r="CG15" s="9" t="e">
        <f>CG14/26%</f>
        <v>#REF!</v>
      </c>
      <c r="CH15" s="9" t="e">
        <f t="shared" si="3"/>
        <v>#REF!</v>
      </c>
      <c r="CI15" s="9" t="e">
        <f>CI14/25%</f>
        <v>#REF!</v>
      </c>
      <c r="CJ15" s="9" t="e">
        <f>CJ14/26%</f>
        <v>#REF!</v>
      </c>
      <c r="CK15" s="9" t="e">
        <f t="shared" si="3"/>
        <v>#REF!</v>
      </c>
      <c r="CL15" s="9" t="e">
        <f>CL14/25%</f>
        <v>#REF!</v>
      </c>
      <c r="CM15" s="9" t="e">
        <f>CM14/26%</f>
        <v>#REF!</v>
      </c>
      <c r="CN15" s="9" t="e">
        <f t="shared" si="3"/>
        <v>#REF!</v>
      </c>
      <c r="CO15" s="9" t="e">
        <f>CO14/25%</f>
        <v>#REF!</v>
      </c>
      <c r="CP15" s="9" t="e">
        <f>CP14/26%</f>
        <v>#REF!</v>
      </c>
      <c r="CQ15" s="9" t="e">
        <f t="shared" si="3"/>
        <v>#REF!</v>
      </c>
      <c r="CR15" s="9" t="e">
        <f>CR14/25%</f>
        <v>#REF!</v>
      </c>
      <c r="CS15" s="9" t="e">
        <f>CS14/26%</f>
        <v>#REF!</v>
      </c>
      <c r="CT15" s="9" t="e">
        <f>CT14/26%</f>
        <v>#REF!</v>
      </c>
      <c r="CU15" s="9" t="e">
        <f>CU14/25%</f>
        <v>#REF!</v>
      </c>
      <c r="CV15" s="9" t="e">
        <f t="shared" ref="CV15:DZ15" si="5">CV14/25%</f>
        <v>#REF!</v>
      </c>
      <c r="CW15" s="9" t="e">
        <f>CW14/26%</f>
        <v>#REF!</v>
      </c>
      <c r="CX15" s="9" t="e">
        <f>CX14/25%</f>
        <v>#REF!</v>
      </c>
      <c r="CY15" s="9" t="e">
        <f>CY14/26%</f>
        <v>#REF!</v>
      </c>
      <c r="CZ15" s="9" t="e">
        <f t="shared" si="5"/>
        <v>#REF!</v>
      </c>
      <c r="DA15" s="9" t="e">
        <f>DA14/25%</f>
        <v>#REF!</v>
      </c>
      <c r="DB15" s="9" t="e">
        <f>DB14/26%</f>
        <v>#REF!</v>
      </c>
      <c r="DC15" s="9" t="e">
        <f>DC14/26%</f>
        <v>#REF!</v>
      </c>
      <c r="DD15" s="9" t="e">
        <f>DD14/25%</f>
        <v>#REF!</v>
      </c>
      <c r="DE15" s="9" t="e">
        <f>DE14/26%</f>
        <v>#REF!</v>
      </c>
      <c r="DF15" s="9" t="e">
        <f t="shared" si="5"/>
        <v>#REF!</v>
      </c>
      <c r="DG15" s="9" t="e">
        <f>DG14/25%</f>
        <v>#REF!</v>
      </c>
      <c r="DH15" s="9" t="e">
        <f>DH14/26%</f>
        <v>#REF!</v>
      </c>
      <c r="DI15" s="9" t="e">
        <f t="shared" si="5"/>
        <v>#REF!</v>
      </c>
      <c r="DJ15" s="9" t="e">
        <f>DJ14/25%</f>
        <v>#REF!</v>
      </c>
      <c r="DK15" s="9" t="e">
        <f>DK14/26%</f>
        <v>#REF!</v>
      </c>
      <c r="DL15" s="9" t="e">
        <f>DL14/26%</f>
        <v>#REF!</v>
      </c>
      <c r="DM15" s="9" t="e">
        <f>DM14/25%</f>
        <v>#REF!</v>
      </c>
      <c r="DN15" s="9" t="e">
        <f t="shared" si="5"/>
        <v>#REF!</v>
      </c>
      <c r="DO15" s="9" t="e">
        <f>DO14/26%</f>
        <v>#REF!</v>
      </c>
      <c r="DP15" s="9" t="e">
        <f>DP14/25%</f>
        <v>#REF!</v>
      </c>
      <c r="DQ15" s="9" t="e">
        <f>DQ14/26%</f>
        <v>#REF!</v>
      </c>
      <c r="DR15" s="9" t="e">
        <f t="shared" si="5"/>
        <v>#REF!</v>
      </c>
      <c r="DS15" s="9" t="e">
        <f>DS14/25%</f>
        <v>#REF!</v>
      </c>
      <c r="DT15" s="9" t="e">
        <f t="shared" si="5"/>
        <v>#REF!</v>
      </c>
      <c r="DU15" s="9" t="e">
        <f>DU14/26%</f>
        <v>#REF!</v>
      </c>
      <c r="DV15" s="9" t="e">
        <f>DV14/25%</f>
        <v>#REF!</v>
      </c>
      <c r="DW15" s="9" t="e">
        <f>DW14/26%</f>
        <v>#REF!</v>
      </c>
      <c r="DX15" s="9" t="e">
        <f>DX14/26%</f>
        <v>#REF!</v>
      </c>
      <c r="DY15" s="9" t="e">
        <f>DY14/25%</f>
        <v>#REF!</v>
      </c>
      <c r="DZ15" s="9" t="e">
        <f t="shared" si="5"/>
        <v>#REF!</v>
      </c>
      <c r="EA15" s="9" t="e">
        <f t="shared" ref="EA15:FE15" si="6">EA14/25%</f>
        <v>#REF!</v>
      </c>
      <c r="EB15" s="9" t="e">
        <f>EB14/25%</f>
        <v>#REF!</v>
      </c>
      <c r="EC15" s="9" t="e">
        <f>EC14/26%</f>
        <v>#REF!</v>
      </c>
      <c r="ED15" s="9" t="e">
        <f t="shared" si="6"/>
        <v>#REF!</v>
      </c>
      <c r="EE15" s="9" t="e">
        <f t="shared" si="6"/>
        <v>#REF!</v>
      </c>
      <c r="EF15" s="9" t="e">
        <f>EF14/26%</f>
        <v>#REF!</v>
      </c>
      <c r="EG15" s="9" t="e">
        <f>EG14/25%</f>
        <v>#REF!</v>
      </c>
      <c r="EH15" s="9" t="e">
        <f>EH14/25%</f>
        <v>#REF!</v>
      </c>
      <c r="EI15" s="9" t="e">
        <f t="shared" si="6"/>
        <v>#REF!</v>
      </c>
      <c r="EJ15" s="9" t="e">
        <f t="shared" si="6"/>
        <v>#REF!</v>
      </c>
      <c r="EK15" s="9">
        <f>EK14/26%</f>
        <v>96.153846153846146</v>
      </c>
      <c r="EL15" s="9" t="e">
        <f>EL14/26%</f>
        <v>#REF!</v>
      </c>
      <c r="EM15" s="9" t="e">
        <f>EM14/26%</f>
        <v>#REF!</v>
      </c>
      <c r="EN15" s="9">
        <v>100</v>
      </c>
      <c r="EO15" s="9" t="e">
        <f>EO14/26%</f>
        <v>#REF!</v>
      </c>
      <c r="EP15" s="9" t="e">
        <f t="shared" si="6"/>
        <v>#REF!</v>
      </c>
      <c r="EQ15" s="9">
        <f>EQ14/25%</f>
        <v>100</v>
      </c>
      <c r="ER15" s="9" t="e">
        <f t="shared" ref="ER15:EX15" si="7">ER14/26%</f>
        <v>#REF!</v>
      </c>
      <c r="ES15" s="9" t="e">
        <f t="shared" si="7"/>
        <v>#REF!</v>
      </c>
      <c r="ET15" s="9" t="e">
        <f>ET14/25%</f>
        <v>#REF!</v>
      </c>
      <c r="EU15" s="9" t="e">
        <f t="shared" si="7"/>
        <v>#REF!</v>
      </c>
      <c r="EV15" s="9" t="e">
        <f t="shared" si="7"/>
        <v>#REF!</v>
      </c>
      <c r="EW15" s="9" t="e">
        <f>EW14/25%</f>
        <v>#REF!</v>
      </c>
      <c r="EX15" s="9" t="e">
        <f t="shared" si="7"/>
        <v>#REF!</v>
      </c>
      <c r="EY15" s="9" t="e">
        <f t="shared" si="6"/>
        <v>#REF!</v>
      </c>
      <c r="EZ15" s="9" t="e">
        <f>EZ14/25%</f>
        <v>#REF!</v>
      </c>
      <c r="FA15" s="9" t="e">
        <f>FA14/26%</f>
        <v>#REF!</v>
      </c>
      <c r="FB15" s="9" t="e">
        <f t="shared" si="6"/>
        <v>#REF!</v>
      </c>
      <c r="FC15" s="9" t="e">
        <f>FC14/25%</f>
        <v>#REF!</v>
      </c>
      <c r="FD15" s="9" t="e">
        <f>FD14/26%</f>
        <v>#REF!</v>
      </c>
      <c r="FE15" s="9" t="e">
        <f t="shared" si="6"/>
        <v>#REF!</v>
      </c>
      <c r="FF15" s="9" t="e">
        <f>FF14/25%</f>
        <v>#REF!</v>
      </c>
      <c r="FG15" s="9" t="e">
        <f>FG14/26%</f>
        <v>#REF!</v>
      </c>
      <c r="FH15" s="9" t="e">
        <f t="shared" ref="FH15:FI15" si="8">FH14/25%</f>
        <v>#REF!</v>
      </c>
      <c r="FI15" s="9">
        <f t="shared" si="8"/>
        <v>100</v>
      </c>
      <c r="FJ15" s="9" t="e">
        <f>FJ14/26%</f>
        <v>#REF!</v>
      </c>
      <c r="FK15" s="9" t="e">
        <f>FK14/26%</f>
        <v>#REF!</v>
      </c>
    </row>
    <row r="16" spans="1:167" ht="14.4" x14ac:dyDescent="0.3">
      <c r="J16">
        <v>5</v>
      </c>
    </row>
    <row r="17" spans="2:5" x14ac:dyDescent="0.35">
      <c r="B17" t="s">
        <v>811</v>
      </c>
    </row>
    <row r="18" spans="2:5" x14ac:dyDescent="0.35">
      <c r="B18" t="s">
        <v>812</v>
      </c>
      <c r="C18" t="s">
        <v>825</v>
      </c>
      <c r="D18" s="30">
        <v>100</v>
      </c>
      <c r="E18" s="17">
        <v>25</v>
      </c>
    </row>
    <row r="19" spans="2:5" ht="14.4" x14ac:dyDescent="0.3">
      <c r="D19" s="30"/>
      <c r="E19" s="17"/>
    </row>
    <row r="20" spans="2:5" x14ac:dyDescent="0.35">
      <c r="B20" t="s">
        <v>813</v>
      </c>
      <c r="C20" t="s">
        <v>825</v>
      </c>
      <c r="D20" s="30">
        <v>0</v>
      </c>
      <c r="E20" s="17">
        <v>0</v>
      </c>
    </row>
    <row r="21" spans="2:5" x14ac:dyDescent="0.35">
      <c r="B21" t="s">
        <v>814</v>
      </c>
      <c r="C21" t="s">
        <v>825</v>
      </c>
      <c r="D21" s="30" t="e">
        <f>(E15+H15+K15+N15+Q15)/5</f>
        <v>#REF!</v>
      </c>
      <c r="E21" s="17" t="e">
        <f>D21/100*26</f>
        <v>#REF!</v>
      </c>
    </row>
    <row r="22" spans="2:5" ht="14.4" x14ac:dyDescent="0.3">
      <c r="D22" s="25" t="e">
        <f>SUM(D18:D21)</f>
        <v>#REF!</v>
      </c>
      <c r="E22" s="25" t="e">
        <f>SUM(E18:E21)</f>
        <v>#REF!</v>
      </c>
    </row>
    <row r="23" spans="2:5" x14ac:dyDescent="0.35">
      <c r="B23" t="s">
        <v>812</v>
      </c>
      <c r="C23" t="s">
        <v>826</v>
      </c>
      <c r="D23" s="30">
        <v>100</v>
      </c>
      <c r="E23">
        <v>25</v>
      </c>
    </row>
    <row r="24" spans="2:5" x14ac:dyDescent="0.35">
      <c r="B24" t="s">
        <v>813</v>
      </c>
      <c r="C24" t="s">
        <v>826</v>
      </c>
      <c r="D24" s="30" t="e">
        <f>(S15+V15+Y15+AB15+AE15+AH15+AK15+AN15+AQ15+AT15+AW15+AZ15+BC15+BF15+BI15)/15</f>
        <v>#REF!</v>
      </c>
      <c r="E24">
        <v>0</v>
      </c>
    </row>
    <row r="25" spans="2:5" x14ac:dyDescent="0.35">
      <c r="B25" t="s">
        <v>814</v>
      </c>
      <c r="C25" t="s">
        <v>826</v>
      </c>
      <c r="D25" s="30">
        <v>0</v>
      </c>
      <c r="E25">
        <v>0</v>
      </c>
    </row>
    <row r="26" spans="2:5" ht="14.4" x14ac:dyDescent="0.3">
      <c r="D26" s="26">
        <v>100</v>
      </c>
      <c r="E26" s="26">
        <v>25</v>
      </c>
    </row>
    <row r="27" spans="2:5" x14ac:dyDescent="0.35">
      <c r="B27" t="s">
        <v>812</v>
      </c>
      <c r="C27" t="s">
        <v>827</v>
      </c>
      <c r="D27" s="30">
        <v>100</v>
      </c>
      <c r="E27">
        <v>25</v>
      </c>
    </row>
    <row r="28" spans="2:5" x14ac:dyDescent="0.35">
      <c r="B28" t="s">
        <v>813</v>
      </c>
      <c r="C28" t="s">
        <v>827</v>
      </c>
      <c r="D28" s="30" t="e">
        <f>(BL15+BO15+BR15+BU15+BX15)/5</f>
        <v>#REF!</v>
      </c>
      <c r="E28">
        <v>0</v>
      </c>
    </row>
    <row r="29" spans="2:5" x14ac:dyDescent="0.35">
      <c r="B29" t="s">
        <v>814</v>
      </c>
      <c r="C29" t="s">
        <v>827</v>
      </c>
      <c r="D29" s="30" t="e">
        <f>(BM15+BP15+BS15+BV15+BY15)/5</f>
        <v>#REF!</v>
      </c>
      <c r="E29">
        <v>0</v>
      </c>
    </row>
    <row r="30" spans="2:5" x14ac:dyDescent="0.35">
      <c r="D30" s="26">
        <v>100</v>
      </c>
      <c r="E30" s="26">
        <v>25</v>
      </c>
    </row>
    <row r="31" spans="2:5" x14ac:dyDescent="0.35">
      <c r="B31" t="s">
        <v>812</v>
      </c>
      <c r="C31" t="s">
        <v>828</v>
      </c>
      <c r="D31" s="30">
        <v>100</v>
      </c>
      <c r="E31">
        <v>25</v>
      </c>
    </row>
    <row r="32" spans="2:5" x14ac:dyDescent="0.35">
      <c r="B32" t="s">
        <v>813</v>
      </c>
      <c r="C32" t="s">
        <v>828</v>
      </c>
      <c r="D32" s="30" t="e">
        <f>(CA15+CD15+CG15+CJ15+CM15+CP15+CS15+CV15+CY15+DB15+DE15+DH15+DK15+DN15+DQ15+DT15+DW15+DZ15+EC15+EF15+EI15+EL15+EO15+ER15+EU15)/25</f>
        <v>#REF!</v>
      </c>
      <c r="E32">
        <v>0</v>
      </c>
    </row>
    <row r="33" spans="2:5" x14ac:dyDescent="0.35">
      <c r="B33" t="s">
        <v>814</v>
      </c>
      <c r="C33" t="s">
        <v>828</v>
      </c>
      <c r="D33" s="30" t="e">
        <f>(CB15+CE15+CH15+CK15+CN15+CQ15+CT15+CW15+CZ15+DC15+DF15+DI15+DL15+DO15+DR15+DU15+DX15+EA15+ED15+EG15+EJ15+EM15+EP15+ES15+EV15)/25</f>
        <v>#REF!</v>
      </c>
      <c r="E33">
        <v>0</v>
      </c>
    </row>
    <row r="34" spans="2:5" x14ac:dyDescent="0.35">
      <c r="D34" s="26">
        <v>100</v>
      </c>
      <c r="E34" s="26">
        <v>25</v>
      </c>
    </row>
    <row r="35" spans="2:5" x14ac:dyDescent="0.35">
      <c r="B35" t="s">
        <v>812</v>
      </c>
      <c r="C35" t="s">
        <v>829</v>
      </c>
      <c r="D35" s="30">
        <v>100</v>
      </c>
      <c r="E35">
        <v>25</v>
      </c>
    </row>
    <row r="36" spans="2:5" x14ac:dyDescent="0.35">
      <c r="B36" t="s">
        <v>813</v>
      </c>
      <c r="C36" t="s">
        <v>829</v>
      </c>
      <c r="D36" s="30" t="e">
        <f>(EX15+FA15+FD15+FG15+FJ15)/5</f>
        <v>#REF!</v>
      </c>
      <c r="E36">
        <v>0</v>
      </c>
    </row>
    <row r="37" spans="2:5" x14ac:dyDescent="0.35">
      <c r="B37" t="s">
        <v>814</v>
      </c>
      <c r="C37" t="s">
        <v>829</v>
      </c>
      <c r="D37" s="30" t="e">
        <f>(EY15+FB15+FE15+FH15+FK15)/5</f>
        <v>#REF!</v>
      </c>
      <c r="E37">
        <v>0</v>
      </c>
    </row>
    <row r="38" spans="2:5" x14ac:dyDescent="0.35">
      <c r="D38" s="26">
        <v>100</v>
      </c>
      <c r="E38" s="26">
        <f>SUM(E35:E37)</f>
        <v>25</v>
      </c>
    </row>
  </sheetData>
  <mergeCells count="128">
    <mergeCell ref="CF12:CH12"/>
    <mergeCell ref="BE12:BG12"/>
    <mergeCell ref="DA11:DC11"/>
    <mergeCell ref="CC12:CE12"/>
    <mergeCell ref="U12:W12"/>
    <mergeCell ref="L11:N11"/>
    <mergeCell ref="A15:B15"/>
    <mergeCell ref="A14:B14"/>
    <mergeCell ref="A4:A13"/>
    <mergeCell ref="R12:T12"/>
    <mergeCell ref="B4:B13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I12:CK12"/>
    <mergeCell ref="X12:Z12"/>
    <mergeCell ref="AA12:AC12"/>
    <mergeCell ref="AD12:AF12"/>
    <mergeCell ref="I11:K11"/>
    <mergeCell ref="BB11:BD11"/>
    <mergeCell ref="AY11:BA11"/>
    <mergeCell ref="AV11:AX11"/>
    <mergeCell ref="AS11:AU11"/>
    <mergeCell ref="C5:Q10"/>
    <mergeCell ref="BK4:BY4"/>
    <mergeCell ref="C4:Q4"/>
    <mergeCell ref="C12:E12"/>
    <mergeCell ref="F12:H12"/>
    <mergeCell ref="I12:K12"/>
    <mergeCell ref="L12:N12"/>
    <mergeCell ref="O12:Q12"/>
    <mergeCell ref="AV12:AX12"/>
    <mergeCell ref="AY12:BA12"/>
    <mergeCell ref="BB12:BD12"/>
    <mergeCell ref="AG12:AI12"/>
    <mergeCell ref="AJ12:AL12"/>
    <mergeCell ref="AM12:AO12"/>
    <mergeCell ref="BW12:BY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FF12:FH12"/>
    <mergeCell ref="EZ12:FB12"/>
    <mergeCell ref="EW12:EY12"/>
    <mergeCell ref="A2:Q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BZ12:CB12"/>
    <mergeCell ref="AP12:AR12"/>
    <mergeCell ref="BK12:BM12"/>
    <mergeCell ref="BN12:BP12"/>
    <mergeCell ref="BQ12:BS12"/>
    <mergeCell ref="BT12:BV12"/>
    <mergeCell ref="AS12:AU12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T11:EV11"/>
    <mergeCell ref="DD11:DF11"/>
    <mergeCell ref="DS11:DU11"/>
    <mergeCell ref="DP11:DR11"/>
    <mergeCell ref="DM11:DO11"/>
    <mergeCell ref="EQ11:ES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BW11:BY11"/>
    <mergeCell ref="AM11:AO11"/>
    <mergeCell ref="AP11:AR11"/>
  </mergeCells>
  <pageMargins left="0.7" right="0.7" top="0.75" bottom="0.75" header="0.3" footer="0.3"/>
  <pageSetup paperSize="9" orientation="landscape" horizontalDpi="4294967293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24" zoomScale="60" zoomScaleNormal="60" workbookViewId="0">
      <selection activeCell="DY33" sqref="DY33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5" t="s">
        <v>153</v>
      </c>
      <c r="B1" s="13" t="s">
        <v>434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5" x14ac:dyDescent="0.35">
      <c r="A2" s="73" t="s">
        <v>1404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6"/>
      <c r="V2" s="6"/>
      <c r="W2" s="6"/>
      <c r="X2" s="6"/>
      <c r="Y2" s="6"/>
      <c r="Z2" s="6"/>
      <c r="AA2" s="6"/>
      <c r="AB2" s="6"/>
    </row>
    <row r="3" spans="1:254" ht="15.65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35">
      <c r="A4" s="74" t="s">
        <v>0</v>
      </c>
      <c r="B4" s="74" t="s">
        <v>1</v>
      </c>
      <c r="C4" s="75" t="s">
        <v>56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1" t="s">
        <v>87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88" t="s">
        <v>114</v>
      </c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90"/>
      <c r="GA4" s="67" t="s">
        <v>137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35">
      <c r="A5" s="74"/>
      <c r="B5" s="74"/>
      <c r="C5" s="40" t="s">
        <v>1402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55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330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331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158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6" t="s">
        <v>115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173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173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116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8" t="s">
        <v>1403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65" hidden="1" x14ac:dyDescent="0.3">
      <c r="A6" s="74"/>
      <c r="B6" s="74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5" hidden="1" x14ac:dyDescent="0.3">
      <c r="A7" s="74"/>
      <c r="B7" s="74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5" hidden="1" x14ac:dyDescent="0.3">
      <c r="A8" s="74"/>
      <c r="B8" s="74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5" hidden="1" x14ac:dyDescent="0.3">
      <c r="A9" s="74"/>
      <c r="B9" s="74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5" hidden="1" x14ac:dyDescent="0.3">
      <c r="A10" s="74"/>
      <c r="B10" s="74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4"/>
      <c r="B11" s="74"/>
      <c r="C11" s="40" t="s">
        <v>435</v>
      </c>
      <c r="D11" s="40" t="s">
        <v>5</v>
      </c>
      <c r="E11" s="40" t="s">
        <v>6</v>
      </c>
      <c r="F11" s="40" t="s">
        <v>436</v>
      </c>
      <c r="G11" s="40" t="s">
        <v>7</v>
      </c>
      <c r="H11" s="40" t="s">
        <v>8</v>
      </c>
      <c r="I11" s="40" t="s">
        <v>492</v>
      </c>
      <c r="J11" s="40" t="s">
        <v>9</v>
      </c>
      <c r="K11" s="40" t="s">
        <v>10</v>
      </c>
      <c r="L11" s="40" t="s">
        <v>437</v>
      </c>
      <c r="M11" s="40" t="s">
        <v>9</v>
      </c>
      <c r="N11" s="40" t="s">
        <v>10</v>
      </c>
      <c r="O11" s="40" t="s">
        <v>438</v>
      </c>
      <c r="P11" s="40" t="s">
        <v>11</v>
      </c>
      <c r="Q11" s="40" t="s">
        <v>4</v>
      </c>
      <c r="R11" s="40" t="s">
        <v>439</v>
      </c>
      <c r="S11" s="40" t="s">
        <v>6</v>
      </c>
      <c r="T11" s="40" t="s">
        <v>12</v>
      </c>
      <c r="U11" s="40" t="s">
        <v>440</v>
      </c>
      <c r="V11" s="40"/>
      <c r="W11" s="40"/>
      <c r="X11" s="40" t="s">
        <v>441</v>
      </c>
      <c r="Y11" s="40"/>
      <c r="Z11" s="40"/>
      <c r="AA11" s="40" t="s">
        <v>493</v>
      </c>
      <c r="AB11" s="40"/>
      <c r="AC11" s="40"/>
      <c r="AD11" s="40" t="s">
        <v>442</v>
      </c>
      <c r="AE11" s="40"/>
      <c r="AF11" s="40"/>
      <c r="AG11" s="40" t="s">
        <v>443</v>
      </c>
      <c r="AH11" s="40"/>
      <c r="AI11" s="40"/>
      <c r="AJ11" s="40" t="s">
        <v>444</v>
      </c>
      <c r="AK11" s="40"/>
      <c r="AL11" s="40"/>
      <c r="AM11" s="38" t="s">
        <v>445</v>
      </c>
      <c r="AN11" s="38"/>
      <c r="AO11" s="38"/>
      <c r="AP11" s="40" t="s">
        <v>446</v>
      </c>
      <c r="AQ11" s="40"/>
      <c r="AR11" s="40"/>
      <c r="AS11" s="40" t="s">
        <v>447</v>
      </c>
      <c r="AT11" s="40"/>
      <c r="AU11" s="40"/>
      <c r="AV11" s="40" t="s">
        <v>448</v>
      </c>
      <c r="AW11" s="40"/>
      <c r="AX11" s="40"/>
      <c r="AY11" s="40" t="s">
        <v>449</v>
      </c>
      <c r="AZ11" s="40"/>
      <c r="BA11" s="40"/>
      <c r="BB11" s="40" t="s">
        <v>450</v>
      </c>
      <c r="BC11" s="40"/>
      <c r="BD11" s="40"/>
      <c r="BE11" s="38" t="s">
        <v>494</v>
      </c>
      <c r="BF11" s="38"/>
      <c r="BG11" s="38"/>
      <c r="BH11" s="38" t="s">
        <v>451</v>
      </c>
      <c r="BI11" s="38"/>
      <c r="BJ11" s="38"/>
      <c r="BK11" s="40" t="s">
        <v>452</v>
      </c>
      <c r="BL11" s="40"/>
      <c r="BM11" s="40"/>
      <c r="BN11" s="40" t="s">
        <v>453</v>
      </c>
      <c r="BO11" s="40"/>
      <c r="BP11" s="40"/>
      <c r="BQ11" s="38" t="s">
        <v>454</v>
      </c>
      <c r="BR11" s="38"/>
      <c r="BS11" s="38"/>
      <c r="BT11" s="40" t="s">
        <v>455</v>
      </c>
      <c r="BU11" s="40"/>
      <c r="BV11" s="40"/>
      <c r="BW11" s="38" t="s">
        <v>456</v>
      </c>
      <c r="BX11" s="38"/>
      <c r="BY11" s="38"/>
      <c r="BZ11" s="38" t="s">
        <v>457</v>
      </c>
      <c r="CA11" s="38"/>
      <c r="CB11" s="38"/>
      <c r="CC11" s="38" t="s">
        <v>495</v>
      </c>
      <c r="CD11" s="38"/>
      <c r="CE11" s="38"/>
      <c r="CF11" s="38" t="s">
        <v>458</v>
      </c>
      <c r="CG11" s="38"/>
      <c r="CH11" s="38"/>
      <c r="CI11" s="38" t="s">
        <v>459</v>
      </c>
      <c r="CJ11" s="38"/>
      <c r="CK11" s="38"/>
      <c r="CL11" s="38" t="s">
        <v>460</v>
      </c>
      <c r="CM11" s="38"/>
      <c r="CN11" s="38"/>
      <c r="CO11" s="38" t="s">
        <v>461</v>
      </c>
      <c r="CP11" s="38"/>
      <c r="CQ11" s="38"/>
      <c r="CR11" s="38" t="s">
        <v>462</v>
      </c>
      <c r="CS11" s="38"/>
      <c r="CT11" s="38"/>
      <c r="CU11" s="38" t="s">
        <v>496</v>
      </c>
      <c r="CV11" s="38"/>
      <c r="CW11" s="38"/>
      <c r="CX11" s="38" t="s">
        <v>463</v>
      </c>
      <c r="CY11" s="38"/>
      <c r="CZ11" s="38"/>
      <c r="DA11" s="38" t="s">
        <v>464</v>
      </c>
      <c r="DB11" s="38"/>
      <c r="DC11" s="38"/>
      <c r="DD11" s="38" t="s">
        <v>465</v>
      </c>
      <c r="DE11" s="38"/>
      <c r="DF11" s="38"/>
      <c r="DG11" s="38" t="s">
        <v>466</v>
      </c>
      <c r="DH11" s="38"/>
      <c r="DI11" s="38"/>
      <c r="DJ11" s="38" t="s">
        <v>467</v>
      </c>
      <c r="DK11" s="38"/>
      <c r="DL11" s="38"/>
      <c r="DM11" s="38" t="s">
        <v>468</v>
      </c>
      <c r="DN11" s="38"/>
      <c r="DO11" s="38"/>
      <c r="DP11" s="38" t="s">
        <v>469</v>
      </c>
      <c r="DQ11" s="38"/>
      <c r="DR11" s="38"/>
      <c r="DS11" s="38" t="s">
        <v>470</v>
      </c>
      <c r="DT11" s="38"/>
      <c r="DU11" s="38"/>
      <c r="DV11" s="38" t="s">
        <v>471</v>
      </c>
      <c r="DW11" s="38"/>
      <c r="DX11" s="38"/>
      <c r="DY11" s="38" t="s">
        <v>497</v>
      </c>
      <c r="DZ11" s="38"/>
      <c r="EA11" s="38"/>
      <c r="EB11" s="38" t="s">
        <v>472</v>
      </c>
      <c r="EC11" s="38"/>
      <c r="ED11" s="38"/>
      <c r="EE11" s="38" t="s">
        <v>473</v>
      </c>
      <c r="EF11" s="38"/>
      <c r="EG11" s="38"/>
      <c r="EH11" s="38" t="s">
        <v>474</v>
      </c>
      <c r="EI11" s="38"/>
      <c r="EJ11" s="38"/>
      <c r="EK11" s="38" t="s">
        <v>475</v>
      </c>
      <c r="EL11" s="38"/>
      <c r="EM11" s="38"/>
      <c r="EN11" s="38" t="s">
        <v>476</v>
      </c>
      <c r="EO11" s="38"/>
      <c r="EP11" s="38"/>
      <c r="EQ11" s="38" t="s">
        <v>477</v>
      </c>
      <c r="ER11" s="38"/>
      <c r="ES11" s="38"/>
      <c r="ET11" s="38" t="s">
        <v>478</v>
      </c>
      <c r="EU11" s="38"/>
      <c r="EV11" s="38"/>
      <c r="EW11" s="38" t="s">
        <v>479</v>
      </c>
      <c r="EX11" s="38"/>
      <c r="EY11" s="38"/>
      <c r="EZ11" s="38" t="s">
        <v>480</v>
      </c>
      <c r="FA11" s="38"/>
      <c r="FB11" s="38"/>
      <c r="FC11" s="38" t="s">
        <v>498</v>
      </c>
      <c r="FD11" s="38"/>
      <c r="FE11" s="38"/>
      <c r="FF11" s="38" t="s">
        <v>481</v>
      </c>
      <c r="FG11" s="38"/>
      <c r="FH11" s="38"/>
      <c r="FI11" s="38" t="s">
        <v>482</v>
      </c>
      <c r="FJ11" s="38"/>
      <c r="FK11" s="38"/>
      <c r="FL11" s="38" t="s">
        <v>483</v>
      </c>
      <c r="FM11" s="38"/>
      <c r="FN11" s="38"/>
      <c r="FO11" s="38" t="s">
        <v>484</v>
      </c>
      <c r="FP11" s="38"/>
      <c r="FQ11" s="38"/>
      <c r="FR11" s="38" t="s">
        <v>485</v>
      </c>
      <c r="FS11" s="38"/>
      <c r="FT11" s="38"/>
      <c r="FU11" s="38" t="s">
        <v>486</v>
      </c>
      <c r="FV11" s="38"/>
      <c r="FW11" s="38"/>
      <c r="FX11" s="38" t="s">
        <v>499</v>
      </c>
      <c r="FY11" s="38"/>
      <c r="FZ11" s="38"/>
      <c r="GA11" s="38" t="s">
        <v>487</v>
      </c>
      <c r="GB11" s="38"/>
      <c r="GC11" s="38"/>
      <c r="GD11" s="38" t="s">
        <v>488</v>
      </c>
      <c r="GE11" s="38"/>
      <c r="GF11" s="38"/>
      <c r="GG11" s="38" t="s">
        <v>500</v>
      </c>
      <c r="GH11" s="38"/>
      <c r="GI11" s="38"/>
      <c r="GJ11" s="38" t="s">
        <v>489</v>
      </c>
      <c r="GK11" s="38"/>
      <c r="GL11" s="38"/>
      <c r="GM11" s="38" t="s">
        <v>490</v>
      </c>
      <c r="GN11" s="38"/>
      <c r="GO11" s="38"/>
      <c r="GP11" s="38" t="s">
        <v>491</v>
      </c>
      <c r="GQ11" s="38"/>
      <c r="GR11" s="38"/>
    </row>
    <row r="12" spans="1:254" ht="85.5" customHeight="1" x14ac:dyDescent="0.35">
      <c r="A12" s="74"/>
      <c r="B12" s="74"/>
      <c r="C12" s="57" t="s">
        <v>1051</v>
      </c>
      <c r="D12" s="57"/>
      <c r="E12" s="57"/>
      <c r="F12" s="57" t="s">
        <v>1054</v>
      </c>
      <c r="G12" s="57"/>
      <c r="H12" s="57"/>
      <c r="I12" s="57" t="s">
        <v>1057</v>
      </c>
      <c r="J12" s="57"/>
      <c r="K12" s="57"/>
      <c r="L12" s="57" t="s">
        <v>537</v>
      </c>
      <c r="M12" s="57"/>
      <c r="N12" s="57"/>
      <c r="O12" s="57" t="s">
        <v>1060</v>
      </c>
      <c r="P12" s="57"/>
      <c r="Q12" s="57"/>
      <c r="R12" s="57" t="s">
        <v>1063</v>
      </c>
      <c r="S12" s="57"/>
      <c r="T12" s="57"/>
      <c r="U12" s="57" t="s">
        <v>1067</v>
      </c>
      <c r="V12" s="57"/>
      <c r="W12" s="57"/>
      <c r="X12" s="57" t="s">
        <v>538</v>
      </c>
      <c r="Y12" s="57"/>
      <c r="Z12" s="57"/>
      <c r="AA12" s="57" t="s">
        <v>539</v>
      </c>
      <c r="AB12" s="57"/>
      <c r="AC12" s="57"/>
      <c r="AD12" s="57" t="s">
        <v>540</v>
      </c>
      <c r="AE12" s="57"/>
      <c r="AF12" s="57"/>
      <c r="AG12" s="57" t="s">
        <v>1072</v>
      </c>
      <c r="AH12" s="57"/>
      <c r="AI12" s="57"/>
      <c r="AJ12" s="57" t="s">
        <v>541</v>
      </c>
      <c r="AK12" s="57"/>
      <c r="AL12" s="57"/>
      <c r="AM12" s="57" t="s">
        <v>542</v>
      </c>
      <c r="AN12" s="57"/>
      <c r="AO12" s="57"/>
      <c r="AP12" s="57" t="s">
        <v>543</v>
      </c>
      <c r="AQ12" s="57"/>
      <c r="AR12" s="57"/>
      <c r="AS12" s="57" t="s">
        <v>1075</v>
      </c>
      <c r="AT12" s="57"/>
      <c r="AU12" s="57"/>
      <c r="AV12" s="57" t="s">
        <v>1325</v>
      </c>
      <c r="AW12" s="57"/>
      <c r="AX12" s="57"/>
      <c r="AY12" s="57" t="s">
        <v>544</v>
      </c>
      <c r="AZ12" s="57"/>
      <c r="BA12" s="57"/>
      <c r="BB12" s="57" t="s">
        <v>528</v>
      </c>
      <c r="BC12" s="57"/>
      <c r="BD12" s="57"/>
      <c r="BE12" s="57" t="s">
        <v>545</v>
      </c>
      <c r="BF12" s="57"/>
      <c r="BG12" s="57"/>
      <c r="BH12" s="57" t="s">
        <v>1081</v>
      </c>
      <c r="BI12" s="57"/>
      <c r="BJ12" s="57"/>
      <c r="BK12" s="57" t="s">
        <v>546</v>
      </c>
      <c r="BL12" s="57"/>
      <c r="BM12" s="57"/>
      <c r="BN12" s="57" t="s">
        <v>547</v>
      </c>
      <c r="BO12" s="57"/>
      <c r="BP12" s="57"/>
      <c r="BQ12" s="57" t="s">
        <v>548</v>
      </c>
      <c r="BR12" s="57"/>
      <c r="BS12" s="57"/>
      <c r="BT12" s="57" t="s">
        <v>549</v>
      </c>
      <c r="BU12" s="57"/>
      <c r="BV12" s="57"/>
      <c r="BW12" s="57" t="s">
        <v>1088</v>
      </c>
      <c r="BX12" s="57"/>
      <c r="BY12" s="57"/>
      <c r="BZ12" s="57" t="s">
        <v>556</v>
      </c>
      <c r="CA12" s="57"/>
      <c r="CB12" s="57"/>
      <c r="CC12" s="57" t="s">
        <v>1092</v>
      </c>
      <c r="CD12" s="57"/>
      <c r="CE12" s="57"/>
      <c r="CF12" s="57" t="s">
        <v>557</v>
      </c>
      <c r="CG12" s="57"/>
      <c r="CH12" s="57"/>
      <c r="CI12" s="57" t="s">
        <v>558</v>
      </c>
      <c r="CJ12" s="57"/>
      <c r="CK12" s="57"/>
      <c r="CL12" s="57" t="s">
        <v>559</v>
      </c>
      <c r="CM12" s="57"/>
      <c r="CN12" s="57"/>
      <c r="CO12" s="57" t="s">
        <v>602</v>
      </c>
      <c r="CP12" s="57"/>
      <c r="CQ12" s="57"/>
      <c r="CR12" s="57" t="s">
        <v>599</v>
      </c>
      <c r="CS12" s="57"/>
      <c r="CT12" s="57"/>
      <c r="CU12" s="57" t="s">
        <v>603</v>
      </c>
      <c r="CV12" s="57"/>
      <c r="CW12" s="57"/>
      <c r="CX12" s="57" t="s">
        <v>600</v>
      </c>
      <c r="CY12" s="57"/>
      <c r="CZ12" s="57"/>
      <c r="DA12" s="57" t="s">
        <v>601</v>
      </c>
      <c r="DB12" s="57"/>
      <c r="DC12" s="57"/>
      <c r="DD12" s="57" t="s">
        <v>1104</v>
      </c>
      <c r="DE12" s="57"/>
      <c r="DF12" s="57"/>
      <c r="DG12" s="57" t="s">
        <v>1107</v>
      </c>
      <c r="DH12" s="57"/>
      <c r="DI12" s="57"/>
      <c r="DJ12" s="57" t="s">
        <v>604</v>
      </c>
      <c r="DK12" s="57"/>
      <c r="DL12" s="57"/>
      <c r="DM12" s="57" t="s">
        <v>1111</v>
      </c>
      <c r="DN12" s="57"/>
      <c r="DO12" s="57"/>
      <c r="DP12" s="57" t="s">
        <v>605</v>
      </c>
      <c r="DQ12" s="57"/>
      <c r="DR12" s="57"/>
      <c r="DS12" s="57" t="s">
        <v>606</v>
      </c>
      <c r="DT12" s="57"/>
      <c r="DU12" s="57"/>
      <c r="DV12" s="57" t="s">
        <v>1119</v>
      </c>
      <c r="DW12" s="57"/>
      <c r="DX12" s="57"/>
      <c r="DY12" s="57" t="s">
        <v>607</v>
      </c>
      <c r="DZ12" s="57"/>
      <c r="EA12" s="57"/>
      <c r="EB12" s="57" t="s">
        <v>608</v>
      </c>
      <c r="EC12" s="57"/>
      <c r="ED12" s="57"/>
      <c r="EE12" s="57" t="s">
        <v>609</v>
      </c>
      <c r="EF12" s="57"/>
      <c r="EG12" s="57"/>
      <c r="EH12" s="57" t="s">
        <v>610</v>
      </c>
      <c r="EI12" s="57"/>
      <c r="EJ12" s="57"/>
      <c r="EK12" s="97" t="s">
        <v>611</v>
      </c>
      <c r="EL12" s="97"/>
      <c r="EM12" s="97"/>
      <c r="EN12" s="57" t="s">
        <v>1130</v>
      </c>
      <c r="EO12" s="57"/>
      <c r="EP12" s="57"/>
      <c r="EQ12" s="57" t="s">
        <v>612</v>
      </c>
      <c r="ER12" s="57"/>
      <c r="ES12" s="57"/>
      <c r="ET12" s="57" t="s">
        <v>613</v>
      </c>
      <c r="EU12" s="57"/>
      <c r="EV12" s="57"/>
      <c r="EW12" s="57" t="s">
        <v>1136</v>
      </c>
      <c r="EX12" s="57"/>
      <c r="EY12" s="57"/>
      <c r="EZ12" s="57" t="s">
        <v>615</v>
      </c>
      <c r="FA12" s="57"/>
      <c r="FB12" s="57"/>
      <c r="FC12" s="57" t="s">
        <v>616</v>
      </c>
      <c r="FD12" s="57"/>
      <c r="FE12" s="57"/>
      <c r="FF12" s="57" t="s">
        <v>614</v>
      </c>
      <c r="FG12" s="57"/>
      <c r="FH12" s="57"/>
      <c r="FI12" s="57" t="s">
        <v>1141</v>
      </c>
      <c r="FJ12" s="57"/>
      <c r="FK12" s="57"/>
      <c r="FL12" s="57" t="s">
        <v>617</v>
      </c>
      <c r="FM12" s="57"/>
      <c r="FN12" s="57"/>
      <c r="FO12" s="57" t="s">
        <v>1145</v>
      </c>
      <c r="FP12" s="57"/>
      <c r="FQ12" s="57"/>
      <c r="FR12" s="57" t="s">
        <v>619</v>
      </c>
      <c r="FS12" s="57"/>
      <c r="FT12" s="57"/>
      <c r="FU12" s="97" t="s">
        <v>1328</v>
      </c>
      <c r="FV12" s="97"/>
      <c r="FW12" s="97"/>
      <c r="FX12" s="57" t="s">
        <v>1329</v>
      </c>
      <c r="FY12" s="57"/>
      <c r="FZ12" s="57"/>
      <c r="GA12" s="57" t="s">
        <v>623</v>
      </c>
      <c r="GB12" s="57"/>
      <c r="GC12" s="57"/>
      <c r="GD12" s="57" t="s">
        <v>1151</v>
      </c>
      <c r="GE12" s="57"/>
      <c r="GF12" s="57"/>
      <c r="GG12" s="57" t="s">
        <v>626</v>
      </c>
      <c r="GH12" s="57"/>
      <c r="GI12" s="57"/>
      <c r="GJ12" s="57" t="s">
        <v>1157</v>
      </c>
      <c r="GK12" s="57"/>
      <c r="GL12" s="57"/>
      <c r="GM12" s="57" t="s">
        <v>1161</v>
      </c>
      <c r="GN12" s="57"/>
      <c r="GO12" s="57"/>
      <c r="GP12" s="57" t="s">
        <v>1330</v>
      </c>
      <c r="GQ12" s="57"/>
      <c r="GR12" s="57"/>
    </row>
    <row r="13" spans="1:254" ht="172.5" x14ac:dyDescent="0.35">
      <c r="A13" s="74"/>
      <c r="B13" s="74"/>
      <c r="C13" s="20" t="s">
        <v>1052</v>
      </c>
      <c r="D13" s="20" t="s">
        <v>1053</v>
      </c>
      <c r="E13" s="20" t="s">
        <v>31</v>
      </c>
      <c r="F13" s="20" t="s">
        <v>501</v>
      </c>
      <c r="G13" s="20" t="s">
        <v>1055</v>
      </c>
      <c r="H13" s="20" t="s">
        <v>1056</v>
      </c>
      <c r="I13" s="20" t="s">
        <v>332</v>
      </c>
      <c r="J13" s="20" t="s">
        <v>1058</v>
      </c>
      <c r="K13" s="20" t="s">
        <v>1059</v>
      </c>
      <c r="L13" s="20" t="s">
        <v>502</v>
      </c>
      <c r="M13" s="20" t="s">
        <v>503</v>
      </c>
      <c r="N13" s="20" t="s">
        <v>504</v>
      </c>
      <c r="O13" s="20" t="s">
        <v>1061</v>
      </c>
      <c r="P13" s="20" t="s">
        <v>1061</v>
      </c>
      <c r="Q13" s="20" t="s">
        <v>1062</v>
      </c>
      <c r="R13" s="20" t="s">
        <v>1064</v>
      </c>
      <c r="S13" s="20" t="s">
        <v>1065</v>
      </c>
      <c r="T13" s="20" t="s">
        <v>1066</v>
      </c>
      <c r="U13" s="20" t="s">
        <v>1068</v>
      </c>
      <c r="V13" s="20" t="s">
        <v>1069</v>
      </c>
      <c r="W13" s="20" t="s">
        <v>1070</v>
      </c>
      <c r="X13" s="20" t="s">
        <v>197</v>
      </c>
      <c r="Y13" s="20" t="s">
        <v>209</v>
      </c>
      <c r="Z13" s="20" t="s">
        <v>211</v>
      </c>
      <c r="AA13" s="20" t="s">
        <v>505</v>
      </c>
      <c r="AB13" s="20" t="s">
        <v>506</v>
      </c>
      <c r="AC13" s="20" t="s">
        <v>507</v>
      </c>
      <c r="AD13" s="20" t="s">
        <v>508</v>
      </c>
      <c r="AE13" s="20" t="s">
        <v>509</v>
      </c>
      <c r="AF13" s="20" t="s">
        <v>1071</v>
      </c>
      <c r="AG13" s="20" t="s">
        <v>514</v>
      </c>
      <c r="AH13" s="20" t="s">
        <v>515</v>
      </c>
      <c r="AI13" s="20" t="s">
        <v>1073</v>
      </c>
      <c r="AJ13" s="20" t="s">
        <v>215</v>
      </c>
      <c r="AK13" s="20" t="s">
        <v>1074</v>
      </c>
      <c r="AL13" s="20" t="s">
        <v>517</v>
      </c>
      <c r="AM13" s="20" t="s">
        <v>518</v>
      </c>
      <c r="AN13" s="20" t="s">
        <v>519</v>
      </c>
      <c r="AO13" s="20" t="s">
        <v>520</v>
      </c>
      <c r="AP13" s="20" t="s">
        <v>243</v>
      </c>
      <c r="AQ13" s="20" t="s">
        <v>884</v>
      </c>
      <c r="AR13" s="20" t="s">
        <v>244</v>
      </c>
      <c r="AS13" s="20" t="s">
        <v>1076</v>
      </c>
      <c r="AT13" s="20" t="s">
        <v>1077</v>
      </c>
      <c r="AU13" s="20" t="s">
        <v>86</v>
      </c>
      <c r="AV13" s="20" t="s">
        <v>524</v>
      </c>
      <c r="AW13" s="20" t="s">
        <v>525</v>
      </c>
      <c r="AX13" s="20" t="s">
        <v>526</v>
      </c>
      <c r="AY13" s="20" t="s">
        <v>527</v>
      </c>
      <c r="AZ13" s="20" t="s">
        <v>1078</v>
      </c>
      <c r="BA13" s="20" t="s">
        <v>192</v>
      </c>
      <c r="BB13" s="20" t="s">
        <v>1079</v>
      </c>
      <c r="BC13" s="20" t="s">
        <v>529</v>
      </c>
      <c r="BD13" s="20" t="s">
        <v>1080</v>
      </c>
      <c r="BE13" s="20" t="s">
        <v>83</v>
      </c>
      <c r="BF13" s="20" t="s">
        <v>530</v>
      </c>
      <c r="BG13" s="20" t="s">
        <v>204</v>
      </c>
      <c r="BH13" s="20" t="s">
        <v>1082</v>
      </c>
      <c r="BI13" s="20" t="s">
        <v>1083</v>
      </c>
      <c r="BJ13" s="20" t="s">
        <v>1084</v>
      </c>
      <c r="BK13" s="20" t="s">
        <v>353</v>
      </c>
      <c r="BL13" s="20" t="s">
        <v>521</v>
      </c>
      <c r="BM13" s="20" t="s">
        <v>522</v>
      </c>
      <c r="BN13" s="20" t="s">
        <v>348</v>
      </c>
      <c r="BO13" s="20" t="s">
        <v>67</v>
      </c>
      <c r="BP13" s="20" t="s">
        <v>1085</v>
      </c>
      <c r="BQ13" s="20" t="s">
        <v>68</v>
      </c>
      <c r="BR13" s="20" t="s">
        <v>1086</v>
      </c>
      <c r="BS13" s="20" t="s">
        <v>1087</v>
      </c>
      <c r="BT13" s="20" t="s">
        <v>534</v>
      </c>
      <c r="BU13" s="20" t="s">
        <v>535</v>
      </c>
      <c r="BV13" s="20" t="s">
        <v>536</v>
      </c>
      <c r="BW13" s="20" t="s">
        <v>1089</v>
      </c>
      <c r="BX13" s="20" t="s">
        <v>1090</v>
      </c>
      <c r="BY13" s="20" t="s">
        <v>1091</v>
      </c>
      <c r="BZ13" s="20" t="s">
        <v>219</v>
      </c>
      <c r="CA13" s="20" t="s">
        <v>220</v>
      </c>
      <c r="CB13" s="20" t="s">
        <v>550</v>
      </c>
      <c r="CC13" s="20" t="s">
        <v>1093</v>
      </c>
      <c r="CD13" s="20" t="s">
        <v>1094</v>
      </c>
      <c r="CE13" s="20" t="s">
        <v>1095</v>
      </c>
      <c r="CF13" s="20" t="s">
        <v>1096</v>
      </c>
      <c r="CG13" s="20" t="s">
        <v>1097</v>
      </c>
      <c r="CH13" s="20" t="s">
        <v>1098</v>
      </c>
      <c r="CI13" s="20" t="s">
        <v>551</v>
      </c>
      <c r="CJ13" s="20" t="s">
        <v>552</v>
      </c>
      <c r="CK13" s="20" t="s">
        <v>553</v>
      </c>
      <c r="CL13" s="20" t="s">
        <v>554</v>
      </c>
      <c r="CM13" s="20" t="s">
        <v>555</v>
      </c>
      <c r="CN13" s="20" t="s">
        <v>1099</v>
      </c>
      <c r="CO13" s="20" t="s">
        <v>1100</v>
      </c>
      <c r="CP13" s="20" t="s">
        <v>1101</v>
      </c>
      <c r="CQ13" s="20" t="s">
        <v>1102</v>
      </c>
      <c r="CR13" s="20" t="s">
        <v>232</v>
      </c>
      <c r="CS13" s="20" t="s">
        <v>1103</v>
      </c>
      <c r="CT13" s="20" t="s">
        <v>233</v>
      </c>
      <c r="CU13" s="20" t="s">
        <v>566</v>
      </c>
      <c r="CV13" s="20" t="s">
        <v>567</v>
      </c>
      <c r="CW13" s="20" t="s">
        <v>568</v>
      </c>
      <c r="CX13" s="20" t="s">
        <v>560</v>
      </c>
      <c r="CY13" s="20" t="s">
        <v>561</v>
      </c>
      <c r="CZ13" s="20" t="s">
        <v>562</v>
      </c>
      <c r="DA13" s="20" t="s">
        <v>563</v>
      </c>
      <c r="DB13" s="20" t="s">
        <v>564</v>
      </c>
      <c r="DC13" s="20" t="s">
        <v>565</v>
      </c>
      <c r="DD13" s="20" t="s">
        <v>569</v>
      </c>
      <c r="DE13" s="20" t="s">
        <v>1105</v>
      </c>
      <c r="DF13" s="20" t="s">
        <v>1106</v>
      </c>
      <c r="DG13" s="20" t="s">
        <v>573</v>
      </c>
      <c r="DH13" s="20" t="s">
        <v>574</v>
      </c>
      <c r="DI13" s="20" t="s">
        <v>1108</v>
      </c>
      <c r="DJ13" s="20" t="s">
        <v>1109</v>
      </c>
      <c r="DK13" s="20" t="s">
        <v>570</v>
      </c>
      <c r="DL13" s="20" t="s">
        <v>1110</v>
      </c>
      <c r="DM13" s="20" t="s">
        <v>571</v>
      </c>
      <c r="DN13" s="20" t="s">
        <v>1112</v>
      </c>
      <c r="DO13" s="20" t="s">
        <v>1113</v>
      </c>
      <c r="DP13" s="20" t="s">
        <v>572</v>
      </c>
      <c r="DQ13" s="20" t="s">
        <v>1114</v>
      </c>
      <c r="DR13" s="20" t="s">
        <v>1115</v>
      </c>
      <c r="DS13" s="20" t="s">
        <v>1116</v>
      </c>
      <c r="DT13" s="20" t="s">
        <v>1117</v>
      </c>
      <c r="DU13" s="20" t="s">
        <v>1118</v>
      </c>
      <c r="DV13" s="20" t="s">
        <v>1120</v>
      </c>
      <c r="DW13" s="20" t="s">
        <v>1121</v>
      </c>
      <c r="DX13" s="20" t="s">
        <v>1326</v>
      </c>
      <c r="DY13" s="20" t="s">
        <v>1122</v>
      </c>
      <c r="DZ13" s="20" t="s">
        <v>1327</v>
      </c>
      <c r="EA13" s="20" t="s">
        <v>1123</v>
      </c>
      <c r="EB13" s="20" t="s">
        <v>576</v>
      </c>
      <c r="EC13" s="20" t="s">
        <v>577</v>
      </c>
      <c r="ED13" s="20" t="s">
        <v>1124</v>
      </c>
      <c r="EE13" s="20" t="s">
        <v>404</v>
      </c>
      <c r="EF13" s="20" t="s">
        <v>578</v>
      </c>
      <c r="EG13" s="20" t="s">
        <v>1125</v>
      </c>
      <c r="EH13" s="20" t="s">
        <v>579</v>
      </c>
      <c r="EI13" s="20" t="s">
        <v>580</v>
      </c>
      <c r="EJ13" s="20" t="s">
        <v>1126</v>
      </c>
      <c r="EK13" s="20" t="s">
        <v>1127</v>
      </c>
      <c r="EL13" s="20" t="s">
        <v>1128</v>
      </c>
      <c r="EM13" s="20" t="s">
        <v>1129</v>
      </c>
      <c r="EN13" s="20" t="s">
        <v>581</v>
      </c>
      <c r="EO13" s="20" t="s">
        <v>582</v>
      </c>
      <c r="EP13" s="20" t="s">
        <v>1131</v>
      </c>
      <c r="EQ13" s="20" t="s">
        <v>583</v>
      </c>
      <c r="ER13" s="20" t="s">
        <v>584</v>
      </c>
      <c r="ES13" s="20" t="s">
        <v>1132</v>
      </c>
      <c r="ET13" s="20" t="s">
        <v>1133</v>
      </c>
      <c r="EU13" s="20" t="s">
        <v>1134</v>
      </c>
      <c r="EV13" s="20" t="s">
        <v>1135</v>
      </c>
      <c r="EW13" s="20" t="s">
        <v>1137</v>
      </c>
      <c r="EX13" s="20" t="s">
        <v>1138</v>
      </c>
      <c r="EY13" s="20" t="s">
        <v>1139</v>
      </c>
      <c r="EZ13" s="20" t="s">
        <v>243</v>
      </c>
      <c r="FA13" s="20" t="s">
        <v>251</v>
      </c>
      <c r="FB13" s="20" t="s">
        <v>244</v>
      </c>
      <c r="FC13" s="20" t="s">
        <v>588</v>
      </c>
      <c r="FD13" s="20" t="s">
        <v>589</v>
      </c>
      <c r="FE13" s="20" t="s">
        <v>1140</v>
      </c>
      <c r="FF13" s="20" t="s">
        <v>585</v>
      </c>
      <c r="FG13" s="20" t="s">
        <v>586</v>
      </c>
      <c r="FH13" s="20" t="s">
        <v>587</v>
      </c>
      <c r="FI13" s="20" t="s">
        <v>1142</v>
      </c>
      <c r="FJ13" s="20" t="s">
        <v>1143</v>
      </c>
      <c r="FK13" s="20" t="s">
        <v>1144</v>
      </c>
      <c r="FL13" s="20" t="s">
        <v>590</v>
      </c>
      <c r="FM13" s="20" t="s">
        <v>591</v>
      </c>
      <c r="FN13" s="20" t="s">
        <v>592</v>
      </c>
      <c r="FO13" s="20" t="s">
        <v>1146</v>
      </c>
      <c r="FP13" s="20" t="s">
        <v>1147</v>
      </c>
      <c r="FQ13" s="20" t="s">
        <v>1148</v>
      </c>
      <c r="FR13" s="20" t="s">
        <v>593</v>
      </c>
      <c r="FS13" s="20" t="s">
        <v>594</v>
      </c>
      <c r="FT13" s="20" t="s">
        <v>595</v>
      </c>
      <c r="FU13" s="20" t="s">
        <v>596</v>
      </c>
      <c r="FV13" s="20" t="s">
        <v>365</v>
      </c>
      <c r="FW13" s="20" t="s">
        <v>597</v>
      </c>
      <c r="FX13" s="20" t="s">
        <v>598</v>
      </c>
      <c r="FY13" s="20" t="s">
        <v>1149</v>
      </c>
      <c r="FZ13" s="20" t="s">
        <v>1150</v>
      </c>
      <c r="GA13" s="20" t="s">
        <v>620</v>
      </c>
      <c r="GB13" s="20" t="s">
        <v>621</v>
      </c>
      <c r="GC13" s="20" t="s">
        <v>622</v>
      </c>
      <c r="GD13" s="20" t="s">
        <v>1152</v>
      </c>
      <c r="GE13" s="20" t="s">
        <v>1153</v>
      </c>
      <c r="GF13" s="20" t="s">
        <v>1154</v>
      </c>
      <c r="GG13" s="20" t="s">
        <v>627</v>
      </c>
      <c r="GH13" s="20" t="s">
        <v>1155</v>
      </c>
      <c r="GI13" s="20" t="s">
        <v>1156</v>
      </c>
      <c r="GJ13" s="20" t="s">
        <v>1158</v>
      </c>
      <c r="GK13" s="20" t="s">
        <v>1159</v>
      </c>
      <c r="GL13" s="20" t="s">
        <v>1160</v>
      </c>
      <c r="GM13" s="20" t="s">
        <v>628</v>
      </c>
      <c r="GN13" s="20" t="s">
        <v>629</v>
      </c>
      <c r="GO13" s="20" t="s">
        <v>630</v>
      </c>
      <c r="GP13" s="20" t="s">
        <v>1162</v>
      </c>
      <c r="GQ13" s="20" t="s">
        <v>1163</v>
      </c>
      <c r="GR13" s="20" t="s">
        <v>1164</v>
      </c>
    </row>
    <row r="14" spans="1:254" ht="15.5" x14ac:dyDescent="0.35">
      <c r="A14" s="22">
        <v>1</v>
      </c>
      <c r="B14" s="12" t="str">
        <f>'[1]ересек топ'!B14</f>
        <v>Алтай Абдурахман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5" x14ac:dyDescent="0.35">
      <c r="A15" s="2">
        <v>2</v>
      </c>
      <c r="B15" s="1" t="str">
        <f>'[1]ересек топ'!B15</f>
        <v>Аманжанова Алтынзер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5" x14ac:dyDescent="0.35">
      <c r="A16" s="2">
        <v>3</v>
      </c>
      <c r="B16" s="1" t="str">
        <f>'[1]ересек топ'!B16</f>
        <v>Амангелді Асыларман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5" x14ac:dyDescent="0.35">
      <c r="A17" s="2">
        <v>4</v>
      </c>
      <c r="B17" s="1" t="str">
        <f>'[1]ересек топ'!B17</f>
        <v xml:space="preserve">Амангелді Акежан 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5" x14ac:dyDescent="0.35">
      <c r="A18" s="2">
        <v>5</v>
      </c>
      <c r="B18" s="1" t="str">
        <f>'[1]ересек топ'!B18</f>
        <v>Асылхан Інжу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5" x14ac:dyDescent="0.35">
      <c r="A19" s="2">
        <v>6</v>
      </c>
      <c r="B19" s="1" t="str">
        <f>'[1]ересек топ'!B19</f>
        <v>Асылбекқызы Аягөз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/>
      <c r="GR19" s="4">
        <v>1</v>
      </c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5" x14ac:dyDescent="0.35">
      <c r="A20" s="2">
        <v>7</v>
      </c>
      <c r="B20" s="1" t="str">
        <f>'[1]ересек топ'!B20</f>
        <v>Әбдісұлтан Мадияр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3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4.4" x14ac:dyDescent="0.3">
      <c r="A21" s="3">
        <v>8</v>
      </c>
      <c r="B21" s="4" t="str">
        <f>'[1]ересек топ'!B21</f>
        <v>Әлімбай Алихан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3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ht="14.4" x14ac:dyDescent="0.3">
      <c r="A22" s="3">
        <v>9</v>
      </c>
      <c r="B22" s="4" t="str">
        <f>'[1]ересек топ'!B22</f>
        <v>Болатбеков Ахмедияр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3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</row>
    <row r="23" spans="1:254" ht="14.4" x14ac:dyDescent="0.3">
      <c r="A23" s="3">
        <v>10</v>
      </c>
      <c r="B23" s="4" t="str">
        <f>'[1]ересек топ'!B23</f>
        <v>Есенгулова Ақнұр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3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</row>
    <row r="24" spans="1:254" ht="15.65" x14ac:dyDescent="0.3">
      <c r="A24" s="3">
        <v>11</v>
      </c>
      <c r="B24" s="4" t="str">
        <f>'[1]ересек топ'!B24</f>
        <v>Жансүйген Көзайым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3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65" x14ac:dyDescent="0.3">
      <c r="A25" s="3">
        <v>12</v>
      </c>
      <c r="B25" s="4" t="str">
        <f>'[1]ересек топ'!B25</f>
        <v>Жеткергенова Айлин</v>
      </c>
      <c r="C25" s="4">
        <v>1</v>
      </c>
      <c r="D25" s="4"/>
      <c r="E25" s="4"/>
      <c r="F25" s="4"/>
      <c r="G25" s="4"/>
      <c r="H25" s="4">
        <v>1</v>
      </c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65" x14ac:dyDescent="0.3">
      <c r="A26" s="3">
        <v>13</v>
      </c>
      <c r="B26" s="4" t="str">
        <f>'[1]ересек топ'!B26</f>
        <v>Жұбаниязов Салауат</v>
      </c>
      <c r="C26" s="4">
        <v>1</v>
      </c>
      <c r="D26" s="4"/>
      <c r="E26" s="4"/>
      <c r="F26" s="4"/>
      <c r="G26" s="4">
        <v>1</v>
      </c>
      <c r="H26" s="4"/>
      <c r="I26" s="4"/>
      <c r="J26" s="4"/>
      <c r="K26" s="4">
        <v>1</v>
      </c>
      <c r="L26" s="4"/>
      <c r="M26" s="4"/>
      <c r="N26" s="4">
        <v>1</v>
      </c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65" x14ac:dyDescent="0.3">
      <c r="A27" s="3">
        <v>14</v>
      </c>
      <c r="B27" s="4" t="str">
        <f>'[1]ересек топ'!B27</f>
        <v>Қуаныш Азамат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65" x14ac:dyDescent="0.3">
      <c r="A28" s="3">
        <v>15</v>
      </c>
      <c r="B28" s="4" t="str">
        <f>'[1]ересек топ'!B28</f>
        <v>Қосан Нұрали</v>
      </c>
      <c r="C28" s="4">
        <v>1</v>
      </c>
      <c r="D28" s="4"/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65" x14ac:dyDescent="0.3">
      <c r="A29" s="3">
        <v>16</v>
      </c>
      <c r="B29" s="4" t="str">
        <f>'[1]ересек топ'!B29</f>
        <v>Құланбай Искандир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65" x14ac:dyDescent="0.3">
      <c r="A30" s="3">
        <v>17</v>
      </c>
      <c r="B30" s="4" t="str">
        <f>'[1]ересек топ'!B30</f>
        <v>Мақсатов Назар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65" x14ac:dyDescent="0.3">
      <c r="A31" s="3">
        <v>18</v>
      </c>
      <c r="B31" s="4" t="str">
        <f>'[1]ересек топ'!B31</f>
        <v>Мерғали Аймөлдір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65" x14ac:dyDescent="0.3">
      <c r="A32" s="3">
        <v>19</v>
      </c>
      <c r="B32" s="4" t="str">
        <f>'[1]ересек топ'!B32</f>
        <v xml:space="preserve">Мухтарова Айлин 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65" x14ac:dyDescent="0.3">
      <c r="A33" s="3">
        <v>20</v>
      </c>
      <c r="B33" s="4" t="str">
        <f>'[1]ересек топ'!B33</f>
        <v>Мұханбетжан Ақбота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65" x14ac:dyDescent="0.3">
      <c r="A34" s="3">
        <v>21</v>
      </c>
      <c r="B34" s="4" t="str">
        <f>'[1]ересек топ'!B34</f>
        <v xml:space="preserve">Орақ Інжу 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65" x14ac:dyDescent="0.3">
      <c r="A35" s="3">
        <v>22</v>
      </c>
      <c r="B35" s="4" t="str">
        <f>'[1]ересек топ'!B35</f>
        <v>Ризабекқызы Фатима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/>
      <c r="GR35" s="4">
        <v>1</v>
      </c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35">
      <c r="A36" s="3">
        <v>23</v>
      </c>
      <c r="B36" s="4" t="str">
        <f>'[1]ересек топ'!B36</f>
        <v>Сұлтанғали Алтынай</v>
      </c>
      <c r="C36" s="4">
        <v>1</v>
      </c>
      <c r="D36" s="4"/>
      <c r="E36" s="4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x14ac:dyDescent="0.35">
      <c r="A37" s="3">
        <v>24</v>
      </c>
      <c r="B37" s="4" t="str">
        <f>'[1]ересек топ'!B37</f>
        <v>Утегенова Маржан</v>
      </c>
      <c r="C37" s="4">
        <v>1</v>
      </c>
      <c r="D37" s="4"/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</row>
    <row r="38" spans="1:254" x14ac:dyDescent="0.35">
      <c r="A38" s="3">
        <v>25</v>
      </c>
      <c r="B38" s="4" t="str">
        <f>'[1]ересек топ'!B38</f>
        <v>Шуданова Ясина</v>
      </c>
      <c r="C38" s="4">
        <v>1</v>
      </c>
      <c r="D38" s="4"/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</row>
    <row r="39" spans="1:254" x14ac:dyDescent="0.35">
      <c r="A39" s="69" t="s">
        <v>277</v>
      </c>
      <c r="B39" s="70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14</v>
      </c>
      <c r="G39" s="3">
        <f t="shared" si="0"/>
        <v>10</v>
      </c>
      <c r="H39" s="3">
        <f t="shared" si="0"/>
        <v>1</v>
      </c>
      <c r="I39" s="3">
        <f t="shared" si="0"/>
        <v>16</v>
      </c>
      <c r="J39" s="3">
        <f t="shared" si="0"/>
        <v>8</v>
      </c>
      <c r="K39" s="3">
        <f t="shared" si="0"/>
        <v>1</v>
      </c>
      <c r="L39" s="3">
        <f t="shared" si="0"/>
        <v>18</v>
      </c>
      <c r="M39" s="3">
        <f t="shared" si="0"/>
        <v>6</v>
      </c>
      <c r="N39" s="3">
        <f t="shared" si="0"/>
        <v>1</v>
      </c>
      <c r="O39" s="3">
        <f t="shared" si="0"/>
        <v>18</v>
      </c>
      <c r="P39" s="3">
        <f t="shared" si="0"/>
        <v>7</v>
      </c>
      <c r="Q39" s="3">
        <f t="shared" si="0"/>
        <v>0</v>
      </c>
      <c r="R39" s="3">
        <f t="shared" si="0"/>
        <v>23</v>
      </c>
      <c r="S39" s="3">
        <f t="shared" si="0"/>
        <v>2</v>
      </c>
      <c r="T39" s="3">
        <f t="shared" si="0"/>
        <v>0</v>
      </c>
      <c r="U39" s="3">
        <f t="shared" ref="U39:BV39" si="1">SUM(U14:U38)</f>
        <v>15</v>
      </c>
      <c r="V39" s="3">
        <f t="shared" si="1"/>
        <v>10</v>
      </c>
      <c r="W39" s="3">
        <f t="shared" si="1"/>
        <v>0</v>
      </c>
      <c r="X39" s="3">
        <f t="shared" si="1"/>
        <v>0</v>
      </c>
      <c r="Y39" s="3">
        <f t="shared" si="1"/>
        <v>25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25</v>
      </c>
      <c r="AF39" s="3">
        <f t="shared" si="1"/>
        <v>0</v>
      </c>
      <c r="AG39" s="3">
        <f t="shared" si="1"/>
        <v>0</v>
      </c>
      <c r="AH39" s="3">
        <f t="shared" si="1"/>
        <v>25</v>
      </c>
      <c r="AI39" s="3">
        <f t="shared" si="1"/>
        <v>0</v>
      </c>
      <c r="AJ39" s="3">
        <f t="shared" si="1"/>
        <v>15</v>
      </c>
      <c r="AK39" s="3">
        <f t="shared" si="1"/>
        <v>10</v>
      </c>
      <c r="AL39" s="3">
        <f t="shared" si="1"/>
        <v>0</v>
      </c>
      <c r="AM39" s="3">
        <f t="shared" si="1"/>
        <v>19</v>
      </c>
      <c r="AN39" s="3">
        <f t="shared" si="1"/>
        <v>6</v>
      </c>
      <c r="AO39" s="3">
        <f t="shared" si="1"/>
        <v>0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0</v>
      </c>
      <c r="AT39" s="3">
        <f t="shared" si="1"/>
        <v>25</v>
      </c>
      <c r="AU39" s="3">
        <f t="shared" si="1"/>
        <v>0</v>
      </c>
      <c r="AV39" s="3">
        <f t="shared" si="1"/>
        <v>19</v>
      </c>
      <c r="AW39" s="3">
        <f t="shared" si="1"/>
        <v>6</v>
      </c>
      <c r="AX39" s="3">
        <f t="shared" si="1"/>
        <v>0</v>
      </c>
      <c r="AY39" s="3">
        <f t="shared" si="1"/>
        <v>0</v>
      </c>
      <c r="AZ39" s="3">
        <f t="shared" si="1"/>
        <v>25</v>
      </c>
      <c r="BA39" s="3">
        <f t="shared" si="1"/>
        <v>0</v>
      </c>
      <c r="BB39" s="3">
        <f t="shared" si="1"/>
        <v>16</v>
      </c>
      <c r="BC39" s="3">
        <f t="shared" si="1"/>
        <v>9</v>
      </c>
      <c r="BD39" s="3">
        <f t="shared" si="1"/>
        <v>0</v>
      </c>
      <c r="BE39" s="3">
        <f t="shared" si="1"/>
        <v>0</v>
      </c>
      <c r="BF39" s="3">
        <f t="shared" si="1"/>
        <v>25</v>
      </c>
      <c r="BG39" s="3">
        <f t="shared" si="1"/>
        <v>0</v>
      </c>
      <c r="BH39" s="3">
        <f t="shared" si="1"/>
        <v>0</v>
      </c>
      <c r="BI39" s="3">
        <f t="shared" si="1"/>
        <v>25</v>
      </c>
      <c r="BJ39" s="3">
        <f t="shared" si="1"/>
        <v>0</v>
      </c>
      <c r="BK39" s="3">
        <f t="shared" si="1"/>
        <v>0</v>
      </c>
      <c r="BL39" s="3">
        <f t="shared" si="1"/>
        <v>25</v>
      </c>
      <c r="BM39" s="3">
        <f t="shared" si="1"/>
        <v>0</v>
      </c>
      <c r="BN39" s="3">
        <f t="shared" si="1"/>
        <v>0</v>
      </c>
      <c r="BO39" s="3">
        <f t="shared" si="1"/>
        <v>25</v>
      </c>
      <c r="BP39" s="3">
        <f t="shared" si="1"/>
        <v>0</v>
      </c>
      <c r="BQ39" s="3">
        <f t="shared" si="1"/>
        <v>2</v>
      </c>
      <c r="BR39" s="3">
        <f t="shared" si="1"/>
        <v>23</v>
      </c>
      <c r="BS39" s="3">
        <f t="shared" si="1"/>
        <v>0</v>
      </c>
      <c r="BT39" s="3">
        <f t="shared" si="1"/>
        <v>8</v>
      </c>
      <c r="BU39" s="3">
        <f t="shared" si="1"/>
        <v>17</v>
      </c>
      <c r="BV39" s="3">
        <f t="shared" si="1"/>
        <v>0</v>
      </c>
      <c r="BW39" s="3">
        <f t="shared" ref="BW39:CA39" si="2">SUM(BW14:BW38)</f>
        <v>18</v>
      </c>
      <c r="BX39" s="3">
        <f t="shared" si="2"/>
        <v>7</v>
      </c>
      <c r="BY39" s="3">
        <f t="shared" si="2"/>
        <v>0</v>
      </c>
      <c r="BZ39" s="3">
        <f t="shared" si="2"/>
        <v>12</v>
      </c>
      <c r="CA39" s="3">
        <f t="shared" si="2"/>
        <v>13</v>
      </c>
      <c r="CB39" s="3">
        <f t="shared" ref="CB39:DR39" si="3">SUM(CB14:CB38)</f>
        <v>0</v>
      </c>
      <c r="CC39" s="3">
        <f t="shared" si="3"/>
        <v>14</v>
      </c>
      <c r="CD39" s="3">
        <f t="shared" si="3"/>
        <v>11</v>
      </c>
      <c r="CE39" s="3">
        <f t="shared" si="3"/>
        <v>0</v>
      </c>
      <c r="CF39" s="3">
        <f t="shared" si="3"/>
        <v>14</v>
      </c>
      <c r="CG39" s="3">
        <f t="shared" si="3"/>
        <v>11</v>
      </c>
      <c r="CH39" s="3">
        <f t="shared" si="3"/>
        <v>0</v>
      </c>
      <c r="CI39" s="3">
        <f t="shared" si="3"/>
        <v>8</v>
      </c>
      <c r="CJ39" s="3">
        <f t="shared" si="3"/>
        <v>17</v>
      </c>
      <c r="CK39" s="3">
        <f t="shared" si="3"/>
        <v>0</v>
      </c>
      <c r="CL39" s="3">
        <f t="shared" si="3"/>
        <v>0</v>
      </c>
      <c r="CM39" s="3">
        <f t="shared" si="3"/>
        <v>25</v>
      </c>
      <c r="CN39" s="3">
        <f t="shared" si="3"/>
        <v>0</v>
      </c>
      <c r="CO39" s="3"/>
      <c r="CP39" s="3">
        <f t="shared" si="3"/>
        <v>25</v>
      </c>
      <c r="CQ39" s="3">
        <f t="shared" si="3"/>
        <v>0</v>
      </c>
      <c r="CR39" s="3">
        <f t="shared" si="3"/>
        <v>15</v>
      </c>
      <c r="CS39" s="3">
        <f t="shared" si="3"/>
        <v>10</v>
      </c>
      <c r="CT39" s="3">
        <f t="shared" si="3"/>
        <v>0</v>
      </c>
      <c r="CU39" s="3">
        <f t="shared" si="3"/>
        <v>20</v>
      </c>
      <c r="CV39" s="3">
        <f t="shared" si="3"/>
        <v>5</v>
      </c>
      <c r="CW39" s="3">
        <f t="shared" si="3"/>
        <v>0</v>
      </c>
      <c r="CX39" s="3">
        <f t="shared" si="3"/>
        <v>0</v>
      </c>
      <c r="CY39" s="3">
        <f t="shared" si="3"/>
        <v>25</v>
      </c>
      <c r="CZ39" s="3">
        <f t="shared" si="3"/>
        <v>0</v>
      </c>
      <c r="DA39" s="3">
        <f t="shared" si="3"/>
        <v>0</v>
      </c>
      <c r="DB39" s="3">
        <f t="shared" si="3"/>
        <v>25</v>
      </c>
      <c r="DC39" s="3">
        <f t="shared" si="3"/>
        <v>0</v>
      </c>
      <c r="DD39" s="3">
        <f t="shared" si="3"/>
        <v>13</v>
      </c>
      <c r="DE39" s="3">
        <f t="shared" si="3"/>
        <v>12</v>
      </c>
      <c r="DF39" s="3">
        <f t="shared" si="3"/>
        <v>0</v>
      </c>
      <c r="DG39" s="3">
        <f t="shared" si="3"/>
        <v>14</v>
      </c>
      <c r="DH39" s="3">
        <f t="shared" si="3"/>
        <v>11</v>
      </c>
      <c r="DI39" s="3">
        <f t="shared" si="3"/>
        <v>0</v>
      </c>
      <c r="DJ39" s="3">
        <f t="shared" si="3"/>
        <v>6</v>
      </c>
      <c r="DK39" s="3">
        <f t="shared" si="3"/>
        <v>19</v>
      </c>
      <c r="DL39" s="3">
        <f t="shared" si="3"/>
        <v>0</v>
      </c>
      <c r="DM39" s="3">
        <f t="shared" si="3"/>
        <v>0</v>
      </c>
      <c r="DN39" s="3">
        <f t="shared" si="3"/>
        <v>25</v>
      </c>
      <c r="DO39" s="3">
        <f t="shared" si="3"/>
        <v>0</v>
      </c>
      <c r="DP39" s="3">
        <f t="shared" si="3"/>
        <v>0</v>
      </c>
      <c r="DQ39" s="3">
        <f t="shared" si="3"/>
        <v>25</v>
      </c>
      <c r="DR39" s="3">
        <f t="shared" si="3"/>
        <v>0</v>
      </c>
      <c r="DS39" s="3">
        <f t="shared" ref="DS39:FZ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21</v>
      </c>
      <c r="DW39" s="3">
        <f t="shared" si="4"/>
        <v>4</v>
      </c>
      <c r="DX39" s="3">
        <f t="shared" si="4"/>
        <v>0</v>
      </c>
      <c r="DY39" s="3">
        <f t="shared" si="4"/>
        <v>8</v>
      </c>
      <c r="DZ39" s="3">
        <f t="shared" si="4"/>
        <v>17</v>
      </c>
      <c r="EA39" s="3">
        <f t="shared" si="4"/>
        <v>0</v>
      </c>
      <c r="EB39" s="3">
        <f t="shared" si="4"/>
        <v>7</v>
      </c>
      <c r="EC39" s="3">
        <f t="shared" si="4"/>
        <v>18</v>
      </c>
      <c r="ED39" s="3">
        <f t="shared" si="4"/>
        <v>0</v>
      </c>
      <c r="EE39" s="3">
        <f t="shared" si="4"/>
        <v>7</v>
      </c>
      <c r="EF39" s="3">
        <f t="shared" si="4"/>
        <v>18</v>
      </c>
      <c r="EG39" s="3">
        <f t="shared" si="4"/>
        <v>0</v>
      </c>
      <c r="EH39" s="3">
        <f t="shared" si="4"/>
        <v>9</v>
      </c>
      <c r="EI39" s="3">
        <f t="shared" si="4"/>
        <v>16</v>
      </c>
      <c r="EJ39" s="3">
        <f t="shared" si="4"/>
        <v>0</v>
      </c>
      <c r="EK39" s="3">
        <f t="shared" si="4"/>
        <v>7</v>
      </c>
      <c r="EL39" s="3">
        <f t="shared" si="4"/>
        <v>18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11</v>
      </c>
      <c r="ER39" s="3">
        <f t="shared" si="4"/>
        <v>14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si="4"/>
        <v>21</v>
      </c>
      <c r="FA39" s="3">
        <f t="shared" si="4"/>
        <v>3</v>
      </c>
      <c r="FB39" s="3">
        <f t="shared" si="4"/>
        <v>0</v>
      </c>
      <c r="FC39" s="3">
        <f t="shared" si="4"/>
        <v>12</v>
      </c>
      <c r="FD39" s="3">
        <f t="shared" si="4"/>
        <v>13</v>
      </c>
      <c r="FE39" s="3">
        <f t="shared" si="4"/>
        <v>0</v>
      </c>
      <c r="FF39" s="3">
        <f t="shared" si="4"/>
        <v>0</v>
      </c>
      <c r="FG39" s="3">
        <f t="shared" si="4"/>
        <v>25</v>
      </c>
      <c r="FH39" s="3">
        <f t="shared" si="4"/>
        <v>0</v>
      </c>
      <c r="FI39" s="3">
        <f t="shared" si="4"/>
        <v>10</v>
      </c>
      <c r="FJ39" s="3">
        <f t="shared" si="4"/>
        <v>15</v>
      </c>
      <c r="FK39" s="3">
        <f t="shared" si="4"/>
        <v>0</v>
      </c>
      <c r="FL39" s="3">
        <f t="shared" si="4"/>
        <v>13</v>
      </c>
      <c r="FM39" s="3">
        <f t="shared" si="4"/>
        <v>12</v>
      </c>
      <c r="FN39" s="3">
        <f t="shared" si="4"/>
        <v>0</v>
      </c>
      <c r="FO39" s="3">
        <f t="shared" si="4"/>
        <v>11</v>
      </c>
      <c r="FP39" s="3">
        <f t="shared" si="4"/>
        <v>14</v>
      </c>
      <c r="FQ39" s="3">
        <f t="shared" si="4"/>
        <v>0</v>
      </c>
      <c r="FR39" s="3">
        <f t="shared" si="4"/>
        <v>2</v>
      </c>
      <c r="FS39" s="3">
        <f t="shared" si="4"/>
        <v>23</v>
      </c>
      <c r="FT39" s="3">
        <f t="shared" si="4"/>
        <v>0</v>
      </c>
      <c r="FU39" s="3">
        <f t="shared" si="4"/>
        <v>10</v>
      </c>
      <c r="FV39" s="3">
        <f t="shared" si="4"/>
        <v>15</v>
      </c>
      <c r="FW39" s="3">
        <f t="shared" si="4"/>
        <v>0</v>
      </c>
      <c r="FX39" s="3">
        <f t="shared" si="4"/>
        <v>0</v>
      </c>
      <c r="FY39" s="3">
        <f t="shared" si="4"/>
        <v>25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25</v>
      </c>
      <c r="GC39" s="3">
        <f t="shared" si="5"/>
        <v>0</v>
      </c>
      <c r="GD39" s="3">
        <f t="shared" si="5"/>
        <v>9</v>
      </c>
      <c r="GE39" s="3">
        <f t="shared" si="5"/>
        <v>16</v>
      </c>
      <c r="GF39" s="3">
        <f t="shared" si="5"/>
        <v>0</v>
      </c>
      <c r="GG39" s="3">
        <f t="shared" si="5"/>
        <v>9</v>
      </c>
      <c r="GH39" s="3">
        <f t="shared" si="5"/>
        <v>16</v>
      </c>
      <c r="GI39" s="3">
        <f t="shared" si="5"/>
        <v>0</v>
      </c>
      <c r="GJ39" s="3">
        <f t="shared" si="5"/>
        <v>10</v>
      </c>
      <c r="GK39" s="3">
        <f t="shared" si="5"/>
        <v>15</v>
      </c>
      <c r="GL39" s="3">
        <f t="shared" si="5"/>
        <v>0</v>
      </c>
      <c r="GM39" s="3">
        <f t="shared" si="5"/>
        <v>9</v>
      </c>
      <c r="GN39" s="3">
        <f t="shared" si="5"/>
        <v>16</v>
      </c>
      <c r="GO39" s="3">
        <f t="shared" si="5"/>
        <v>0</v>
      </c>
      <c r="GP39" s="3">
        <f t="shared" si="5"/>
        <v>12</v>
      </c>
      <c r="GQ39" s="3">
        <f t="shared" si="5"/>
        <v>11</v>
      </c>
      <c r="GR39" s="3">
        <f t="shared" si="5"/>
        <v>2</v>
      </c>
    </row>
    <row r="40" spans="1:254" ht="37.5" customHeight="1" x14ac:dyDescent="0.35">
      <c r="A40" s="71" t="s">
        <v>839</v>
      </c>
      <c r="B40" s="72"/>
      <c r="C40" s="9">
        <f>C39/25%</f>
        <v>100</v>
      </c>
      <c r="D40" s="9">
        <f t="shared" ref="D40:T40" si="6">D39/25%</f>
        <v>0</v>
      </c>
      <c r="E40" s="9">
        <f t="shared" si="6"/>
        <v>0</v>
      </c>
      <c r="F40" s="9">
        <f t="shared" si="6"/>
        <v>56</v>
      </c>
      <c r="G40" s="9">
        <f t="shared" si="6"/>
        <v>40</v>
      </c>
      <c r="H40" s="9">
        <f t="shared" si="6"/>
        <v>4</v>
      </c>
      <c r="I40" s="9">
        <f t="shared" si="6"/>
        <v>64</v>
      </c>
      <c r="J40" s="9">
        <f t="shared" si="6"/>
        <v>32</v>
      </c>
      <c r="K40" s="9">
        <f t="shared" si="6"/>
        <v>4</v>
      </c>
      <c r="L40" s="9">
        <f t="shared" si="6"/>
        <v>72</v>
      </c>
      <c r="M40" s="9">
        <f t="shared" si="6"/>
        <v>24</v>
      </c>
      <c r="N40" s="9">
        <f t="shared" si="6"/>
        <v>4</v>
      </c>
      <c r="O40" s="9">
        <f t="shared" si="6"/>
        <v>72</v>
      </c>
      <c r="P40" s="9">
        <f t="shared" si="6"/>
        <v>28</v>
      </c>
      <c r="Q40" s="9">
        <f t="shared" si="6"/>
        <v>0</v>
      </c>
      <c r="R40" s="9">
        <f t="shared" si="6"/>
        <v>92</v>
      </c>
      <c r="S40" s="9">
        <f t="shared" si="6"/>
        <v>8</v>
      </c>
      <c r="T40" s="9">
        <f t="shared" si="6"/>
        <v>0</v>
      </c>
      <c r="U40" s="9">
        <f t="shared" ref="U40:BV40" si="7">U39/25%</f>
        <v>60</v>
      </c>
      <c r="V40" s="9">
        <f t="shared" si="7"/>
        <v>40</v>
      </c>
      <c r="W40" s="9">
        <f t="shared" si="7"/>
        <v>0</v>
      </c>
      <c r="X40" s="9">
        <f t="shared" si="7"/>
        <v>0</v>
      </c>
      <c r="Y40" s="9">
        <f t="shared" si="7"/>
        <v>100</v>
      </c>
      <c r="Z40" s="9">
        <f t="shared" si="7"/>
        <v>0</v>
      </c>
      <c r="AA40" s="9">
        <f t="shared" si="7"/>
        <v>100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100</v>
      </c>
      <c r="AF40" s="9">
        <f t="shared" si="7"/>
        <v>0</v>
      </c>
      <c r="AG40" s="9">
        <f t="shared" si="7"/>
        <v>0</v>
      </c>
      <c r="AH40" s="9">
        <f t="shared" si="7"/>
        <v>100</v>
      </c>
      <c r="AI40" s="9">
        <f t="shared" si="7"/>
        <v>0</v>
      </c>
      <c r="AJ40" s="9">
        <f t="shared" si="7"/>
        <v>60</v>
      </c>
      <c r="AK40" s="9">
        <f t="shared" si="7"/>
        <v>40</v>
      </c>
      <c r="AL40" s="9">
        <f t="shared" si="7"/>
        <v>0</v>
      </c>
      <c r="AM40" s="9">
        <f t="shared" si="7"/>
        <v>76</v>
      </c>
      <c r="AN40" s="9">
        <f t="shared" si="7"/>
        <v>24</v>
      </c>
      <c r="AO40" s="9">
        <f t="shared" si="7"/>
        <v>0</v>
      </c>
      <c r="AP40" s="9">
        <f t="shared" si="7"/>
        <v>80</v>
      </c>
      <c r="AQ40" s="9">
        <f t="shared" si="7"/>
        <v>20</v>
      </c>
      <c r="AR40" s="9">
        <f t="shared" si="7"/>
        <v>0</v>
      </c>
      <c r="AS40" s="9">
        <f t="shared" si="7"/>
        <v>0</v>
      </c>
      <c r="AT40" s="9">
        <f t="shared" si="7"/>
        <v>100</v>
      </c>
      <c r="AU40" s="9">
        <f t="shared" si="7"/>
        <v>0</v>
      </c>
      <c r="AV40" s="9">
        <f t="shared" si="7"/>
        <v>76</v>
      </c>
      <c r="AW40" s="9">
        <f t="shared" si="7"/>
        <v>24</v>
      </c>
      <c r="AX40" s="9">
        <f t="shared" si="7"/>
        <v>0</v>
      </c>
      <c r="AY40" s="9">
        <f t="shared" si="7"/>
        <v>0</v>
      </c>
      <c r="AZ40" s="9">
        <f t="shared" si="7"/>
        <v>100</v>
      </c>
      <c r="BA40" s="9">
        <f t="shared" si="7"/>
        <v>0</v>
      </c>
      <c r="BB40" s="9">
        <f t="shared" si="7"/>
        <v>64</v>
      </c>
      <c r="BC40" s="9">
        <f t="shared" si="7"/>
        <v>36</v>
      </c>
      <c r="BD40" s="9">
        <f t="shared" si="7"/>
        <v>0</v>
      </c>
      <c r="BE40" s="9">
        <f t="shared" si="7"/>
        <v>0</v>
      </c>
      <c r="BF40" s="9">
        <f t="shared" si="7"/>
        <v>100</v>
      </c>
      <c r="BG40" s="9">
        <f t="shared" si="7"/>
        <v>0</v>
      </c>
      <c r="BH40" s="9">
        <f t="shared" si="7"/>
        <v>0</v>
      </c>
      <c r="BI40" s="9">
        <f t="shared" si="7"/>
        <v>100</v>
      </c>
      <c r="BJ40" s="9">
        <f t="shared" si="7"/>
        <v>0</v>
      </c>
      <c r="BK40" s="9">
        <f t="shared" si="7"/>
        <v>0</v>
      </c>
      <c r="BL40" s="9">
        <f t="shared" si="7"/>
        <v>100</v>
      </c>
      <c r="BM40" s="9">
        <f t="shared" si="7"/>
        <v>0</v>
      </c>
      <c r="BN40" s="9">
        <f t="shared" si="7"/>
        <v>0</v>
      </c>
      <c r="BO40" s="9">
        <f t="shared" si="7"/>
        <v>100</v>
      </c>
      <c r="BP40" s="9">
        <f t="shared" si="7"/>
        <v>0</v>
      </c>
      <c r="BQ40" s="9">
        <f t="shared" si="7"/>
        <v>8</v>
      </c>
      <c r="BR40" s="9">
        <f t="shared" si="7"/>
        <v>92</v>
      </c>
      <c r="BS40" s="9">
        <f t="shared" si="7"/>
        <v>0</v>
      </c>
      <c r="BT40" s="9">
        <f t="shared" si="7"/>
        <v>32</v>
      </c>
      <c r="BU40" s="9">
        <f t="shared" si="7"/>
        <v>68</v>
      </c>
      <c r="BV40" s="9">
        <f t="shared" si="7"/>
        <v>0</v>
      </c>
      <c r="BW40" s="9">
        <f t="shared" ref="BW40:CA40" si="8">BW39/25%</f>
        <v>72</v>
      </c>
      <c r="BX40" s="9">
        <f t="shared" si="8"/>
        <v>28</v>
      </c>
      <c r="BY40" s="9">
        <f t="shared" si="8"/>
        <v>0</v>
      </c>
      <c r="BZ40" s="9">
        <f t="shared" si="8"/>
        <v>48</v>
      </c>
      <c r="CA40" s="9">
        <f t="shared" si="8"/>
        <v>52</v>
      </c>
      <c r="CB40" s="9">
        <f t="shared" ref="CB40:DR40" si="9">CB39/25%</f>
        <v>0</v>
      </c>
      <c r="CC40" s="9">
        <f t="shared" si="9"/>
        <v>56</v>
      </c>
      <c r="CD40" s="9">
        <f t="shared" si="9"/>
        <v>44</v>
      </c>
      <c r="CE40" s="9">
        <f t="shared" si="9"/>
        <v>0</v>
      </c>
      <c r="CF40" s="9">
        <f t="shared" si="9"/>
        <v>56</v>
      </c>
      <c r="CG40" s="9">
        <f t="shared" si="9"/>
        <v>44</v>
      </c>
      <c r="CH40" s="9">
        <f t="shared" si="9"/>
        <v>0</v>
      </c>
      <c r="CI40" s="9">
        <f t="shared" si="9"/>
        <v>32</v>
      </c>
      <c r="CJ40" s="9">
        <f t="shared" si="9"/>
        <v>68</v>
      </c>
      <c r="CK40" s="9">
        <f t="shared" si="9"/>
        <v>0</v>
      </c>
      <c r="CL40" s="9">
        <f t="shared" si="9"/>
        <v>0</v>
      </c>
      <c r="CM40" s="9">
        <f t="shared" si="9"/>
        <v>100</v>
      </c>
      <c r="CN40" s="9">
        <f t="shared" si="9"/>
        <v>0</v>
      </c>
      <c r="CO40" s="9">
        <f t="shared" si="9"/>
        <v>0</v>
      </c>
      <c r="CP40" s="9">
        <f t="shared" si="9"/>
        <v>100</v>
      </c>
      <c r="CQ40" s="9">
        <f t="shared" si="9"/>
        <v>0</v>
      </c>
      <c r="CR40" s="9">
        <f t="shared" si="9"/>
        <v>60</v>
      </c>
      <c r="CS40" s="9">
        <f t="shared" si="9"/>
        <v>40</v>
      </c>
      <c r="CT40" s="9">
        <f t="shared" si="9"/>
        <v>0</v>
      </c>
      <c r="CU40" s="9">
        <f t="shared" si="9"/>
        <v>80</v>
      </c>
      <c r="CV40" s="9">
        <f t="shared" si="9"/>
        <v>20</v>
      </c>
      <c r="CW40" s="9">
        <f t="shared" si="9"/>
        <v>0</v>
      </c>
      <c r="CX40" s="9">
        <f t="shared" si="9"/>
        <v>0</v>
      </c>
      <c r="CY40" s="9">
        <f t="shared" si="9"/>
        <v>100</v>
      </c>
      <c r="CZ40" s="9">
        <f t="shared" si="9"/>
        <v>0</v>
      </c>
      <c r="DA40" s="9">
        <f t="shared" si="9"/>
        <v>0</v>
      </c>
      <c r="DB40" s="9">
        <f t="shared" si="9"/>
        <v>100</v>
      </c>
      <c r="DC40" s="9">
        <f t="shared" si="9"/>
        <v>0</v>
      </c>
      <c r="DD40" s="9">
        <f t="shared" si="9"/>
        <v>52</v>
      </c>
      <c r="DE40" s="9">
        <f t="shared" si="9"/>
        <v>48</v>
      </c>
      <c r="DF40" s="9">
        <f t="shared" si="9"/>
        <v>0</v>
      </c>
      <c r="DG40" s="9">
        <f t="shared" si="9"/>
        <v>56</v>
      </c>
      <c r="DH40" s="9">
        <f t="shared" si="9"/>
        <v>44</v>
      </c>
      <c r="DI40" s="9">
        <f t="shared" si="9"/>
        <v>0</v>
      </c>
      <c r="DJ40" s="9">
        <f t="shared" si="9"/>
        <v>24</v>
      </c>
      <c r="DK40" s="9">
        <f t="shared" si="9"/>
        <v>76</v>
      </c>
      <c r="DL40" s="9">
        <f t="shared" si="9"/>
        <v>0</v>
      </c>
      <c r="DM40" s="9">
        <f t="shared" si="9"/>
        <v>0</v>
      </c>
      <c r="DN40" s="9">
        <f t="shared" si="9"/>
        <v>100</v>
      </c>
      <c r="DO40" s="9">
        <f t="shared" si="9"/>
        <v>0</v>
      </c>
      <c r="DP40" s="9">
        <f t="shared" si="9"/>
        <v>0</v>
      </c>
      <c r="DQ40" s="9">
        <f t="shared" si="9"/>
        <v>100</v>
      </c>
      <c r="DR40" s="9">
        <f t="shared" si="9"/>
        <v>0</v>
      </c>
      <c r="DS40" s="9">
        <f t="shared" ref="DS40:FZ40" si="10">DS39/25%</f>
        <v>100</v>
      </c>
      <c r="DT40" s="9">
        <f t="shared" si="10"/>
        <v>0</v>
      </c>
      <c r="DU40" s="9">
        <f t="shared" si="10"/>
        <v>0</v>
      </c>
      <c r="DV40" s="9">
        <f t="shared" si="10"/>
        <v>84</v>
      </c>
      <c r="DW40" s="9">
        <f t="shared" si="10"/>
        <v>16</v>
      </c>
      <c r="DX40" s="9">
        <f t="shared" si="10"/>
        <v>0</v>
      </c>
      <c r="DY40" s="9">
        <f t="shared" si="10"/>
        <v>32</v>
      </c>
      <c r="DZ40" s="9">
        <f t="shared" si="10"/>
        <v>68</v>
      </c>
      <c r="EA40" s="9">
        <f t="shared" si="10"/>
        <v>0</v>
      </c>
      <c r="EB40" s="9">
        <f t="shared" si="10"/>
        <v>28</v>
      </c>
      <c r="EC40" s="9">
        <f t="shared" si="10"/>
        <v>72</v>
      </c>
      <c r="ED40" s="9">
        <f t="shared" si="10"/>
        <v>0</v>
      </c>
      <c r="EE40" s="9">
        <f t="shared" si="10"/>
        <v>28</v>
      </c>
      <c r="EF40" s="9">
        <f t="shared" si="10"/>
        <v>72</v>
      </c>
      <c r="EG40" s="9">
        <f t="shared" si="10"/>
        <v>0</v>
      </c>
      <c r="EH40" s="9">
        <f t="shared" si="10"/>
        <v>36</v>
      </c>
      <c r="EI40" s="9">
        <f t="shared" si="10"/>
        <v>64</v>
      </c>
      <c r="EJ40" s="9">
        <f t="shared" si="10"/>
        <v>0</v>
      </c>
      <c r="EK40" s="9">
        <f t="shared" si="10"/>
        <v>28</v>
      </c>
      <c r="EL40" s="9">
        <f t="shared" si="10"/>
        <v>72</v>
      </c>
      <c r="EM40" s="9">
        <f t="shared" si="10"/>
        <v>0</v>
      </c>
      <c r="EN40" s="9">
        <f t="shared" si="10"/>
        <v>100</v>
      </c>
      <c r="EO40" s="9">
        <f t="shared" si="10"/>
        <v>0</v>
      </c>
      <c r="EP40" s="9">
        <f t="shared" si="10"/>
        <v>0</v>
      </c>
      <c r="EQ40" s="9">
        <f t="shared" si="10"/>
        <v>44</v>
      </c>
      <c r="ER40" s="9">
        <f t="shared" si="10"/>
        <v>56</v>
      </c>
      <c r="ES40" s="9">
        <f t="shared" si="10"/>
        <v>0</v>
      </c>
      <c r="ET40" s="9">
        <f t="shared" si="10"/>
        <v>100</v>
      </c>
      <c r="EU40" s="9">
        <f t="shared" si="10"/>
        <v>0</v>
      </c>
      <c r="EV40" s="9">
        <f t="shared" si="10"/>
        <v>0</v>
      </c>
      <c r="EW40" s="9">
        <f t="shared" si="10"/>
        <v>100</v>
      </c>
      <c r="EX40" s="9">
        <f t="shared" si="10"/>
        <v>0</v>
      </c>
      <c r="EY40" s="9">
        <f t="shared" si="10"/>
        <v>0</v>
      </c>
      <c r="EZ40" s="9">
        <f t="shared" si="10"/>
        <v>84</v>
      </c>
      <c r="FA40" s="9">
        <f t="shared" si="10"/>
        <v>12</v>
      </c>
      <c r="FB40" s="9">
        <f t="shared" si="10"/>
        <v>0</v>
      </c>
      <c r="FC40" s="9">
        <f t="shared" si="10"/>
        <v>48</v>
      </c>
      <c r="FD40" s="9">
        <f t="shared" si="10"/>
        <v>52</v>
      </c>
      <c r="FE40" s="9">
        <f t="shared" si="10"/>
        <v>0</v>
      </c>
      <c r="FF40" s="9">
        <f t="shared" si="10"/>
        <v>0</v>
      </c>
      <c r="FG40" s="9">
        <f t="shared" si="10"/>
        <v>100</v>
      </c>
      <c r="FH40" s="9">
        <f t="shared" si="10"/>
        <v>0</v>
      </c>
      <c r="FI40" s="9">
        <f t="shared" si="10"/>
        <v>40</v>
      </c>
      <c r="FJ40" s="9">
        <f t="shared" si="10"/>
        <v>60</v>
      </c>
      <c r="FK40" s="9">
        <f t="shared" si="10"/>
        <v>0</v>
      </c>
      <c r="FL40" s="9">
        <f t="shared" si="10"/>
        <v>52</v>
      </c>
      <c r="FM40" s="9">
        <f t="shared" si="10"/>
        <v>48</v>
      </c>
      <c r="FN40" s="9">
        <f t="shared" si="10"/>
        <v>0</v>
      </c>
      <c r="FO40" s="9">
        <f t="shared" si="10"/>
        <v>44</v>
      </c>
      <c r="FP40" s="9">
        <f t="shared" si="10"/>
        <v>56</v>
      </c>
      <c r="FQ40" s="9">
        <f t="shared" si="10"/>
        <v>0</v>
      </c>
      <c r="FR40" s="9">
        <f t="shared" si="10"/>
        <v>8</v>
      </c>
      <c r="FS40" s="9">
        <f t="shared" si="10"/>
        <v>92</v>
      </c>
      <c r="FT40" s="9">
        <f t="shared" si="10"/>
        <v>0</v>
      </c>
      <c r="FU40" s="9">
        <f t="shared" si="10"/>
        <v>40</v>
      </c>
      <c r="FV40" s="9">
        <f t="shared" si="10"/>
        <v>60</v>
      </c>
      <c r="FW40" s="9">
        <f t="shared" si="10"/>
        <v>0</v>
      </c>
      <c r="FX40" s="9">
        <f t="shared" si="10"/>
        <v>0</v>
      </c>
      <c r="FY40" s="9">
        <f t="shared" si="10"/>
        <v>100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100</v>
      </c>
      <c r="GC40" s="9">
        <f t="shared" si="11"/>
        <v>0</v>
      </c>
      <c r="GD40" s="9">
        <f t="shared" si="11"/>
        <v>36</v>
      </c>
      <c r="GE40" s="9">
        <f t="shared" si="11"/>
        <v>64</v>
      </c>
      <c r="GF40" s="9">
        <f t="shared" si="11"/>
        <v>0</v>
      </c>
      <c r="GG40" s="9">
        <f t="shared" si="11"/>
        <v>36</v>
      </c>
      <c r="GH40" s="9">
        <f t="shared" si="11"/>
        <v>64</v>
      </c>
      <c r="GI40" s="9">
        <f t="shared" si="11"/>
        <v>0</v>
      </c>
      <c r="GJ40" s="9">
        <f t="shared" si="11"/>
        <v>40</v>
      </c>
      <c r="GK40" s="9">
        <f t="shared" si="11"/>
        <v>60</v>
      </c>
      <c r="GL40" s="9">
        <f t="shared" si="11"/>
        <v>0</v>
      </c>
      <c r="GM40" s="9">
        <f t="shared" si="11"/>
        <v>36</v>
      </c>
      <c r="GN40" s="9">
        <f t="shared" si="11"/>
        <v>64</v>
      </c>
      <c r="GO40" s="9">
        <f t="shared" si="11"/>
        <v>0</v>
      </c>
      <c r="GP40" s="9">
        <f t="shared" si="11"/>
        <v>48</v>
      </c>
      <c r="GQ40" s="9">
        <f t="shared" si="11"/>
        <v>44</v>
      </c>
      <c r="GR40" s="9">
        <f t="shared" si="11"/>
        <v>8</v>
      </c>
    </row>
    <row r="42" spans="1:254" x14ac:dyDescent="0.35">
      <c r="B42" t="s">
        <v>811</v>
      </c>
    </row>
    <row r="43" spans="1:254" x14ac:dyDescent="0.35">
      <c r="B43" t="s">
        <v>812</v>
      </c>
      <c r="C43" t="s">
        <v>830</v>
      </c>
      <c r="D43" s="30">
        <f>(C40+F40+I40+L40+O40+R40)/6</f>
        <v>76</v>
      </c>
      <c r="E43">
        <f>D43/100*25</f>
        <v>19</v>
      </c>
    </row>
    <row r="44" spans="1:254" x14ac:dyDescent="0.35">
      <c r="B44" t="s">
        <v>813</v>
      </c>
      <c r="C44" t="s">
        <v>830</v>
      </c>
      <c r="D44" s="30">
        <f>(D40+G40+J40+M40+P40+S40)/6</f>
        <v>22</v>
      </c>
      <c r="E44">
        <f t="shared" ref="E44:E45" si="12">D44/100*25</f>
        <v>5.5</v>
      </c>
    </row>
    <row r="45" spans="1:254" x14ac:dyDescent="0.35">
      <c r="B45" t="s">
        <v>814</v>
      </c>
      <c r="C45" t="s">
        <v>830</v>
      </c>
      <c r="D45" s="30">
        <f>(E40+H40+K40+N40+Q40+T40)/6</f>
        <v>2</v>
      </c>
      <c r="E45">
        <f t="shared" si="12"/>
        <v>0.5</v>
      </c>
    </row>
    <row r="46" spans="1:254" x14ac:dyDescent="0.35">
      <c r="D46" s="26">
        <f>SUM(D43:D45)</f>
        <v>100</v>
      </c>
      <c r="E46" s="26">
        <f>SUM(E43:E45)</f>
        <v>25</v>
      </c>
    </row>
    <row r="47" spans="1:254" x14ac:dyDescent="0.35">
      <c r="B47" t="s">
        <v>812</v>
      </c>
      <c r="C47" t="s">
        <v>831</v>
      </c>
      <c r="D47" s="30">
        <f>(U40+X40+AA40+AD40+AG40+AJ40+AM40+AP40+AS40+AV40+AY40+BB40+BE40+BH40+BK40+BN40+BQ40+BT40)/18</f>
        <v>30.888888888888889</v>
      </c>
      <c r="E47">
        <f>D47/100*25</f>
        <v>7.7222222222222223</v>
      </c>
    </row>
    <row r="48" spans="1:254" x14ac:dyDescent="0.35">
      <c r="B48" t="s">
        <v>813</v>
      </c>
      <c r="C48" t="s">
        <v>831</v>
      </c>
      <c r="D48" s="30">
        <f>(V40+Y40+AB40+AE40+AH40+AK40+AN40+AQ40+AT40+AW40+AZ40+BC40+BF40+BI40+BL40+BO40+BR40+BU40)/18</f>
        <v>69.111111111111114</v>
      </c>
      <c r="E48">
        <f t="shared" ref="E48:E49" si="13">D48/100*25</f>
        <v>17.277777777777779</v>
      </c>
    </row>
    <row r="49" spans="2:5" x14ac:dyDescent="0.35">
      <c r="B49" t="s">
        <v>814</v>
      </c>
      <c r="C49" t="s">
        <v>831</v>
      </c>
      <c r="D49" s="30">
        <f>(W40+Z40+AC40+AF40+AI40+AL40+AO40+AR40+AU40+AX40+BA40+BD40+BG40+BJ40+BM40+BP40+BS40+BV40)/18</f>
        <v>0</v>
      </c>
      <c r="E49">
        <f t="shared" si="13"/>
        <v>0</v>
      </c>
    </row>
    <row r="50" spans="2:5" x14ac:dyDescent="0.35">
      <c r="D50" s="26">
        <f>SUM(D47:D49)</f>
        <v>100</v>
      </c>
      <c r="E50" s="26">
        <f>SUM(E47:E49)</f>
        <v>25</v>
      </c>
    </row>
    <row r="51" spans="2:5" x14ac:dyDescent="0.35">
      <c r="B51" t="s">
        <v>812</v>
      </c>
      <c r="C51" t="s">
        <v>832</v>
      </c>
      <c r="D51" s="30">
        <f>(BW40+BZ40+CC40+CF40+CI40+CL40)/6</f>
        <v>44</v>
      </c>
      <c r="E51" s="17">
        <f>D51/100*25</f>
        <v>11</v>
      </c>
    </row>
    <row r="52" spans="2:5" x14ac:dyDescent="0.35">
      <c r="B52" t="s">
        <v>813</v>
      </c>
      <c r="C52" t="s">
        <v>832</v>
      </c>
      <c r="D52" s="30">
        <f>(BX40+CA40+CD40+CG40+CJ40+CM40)/6</f>
        <v>56</v>
      </c>
      <c r="E52" s="17">
        <f t="shared" ref="E52:E53" si="14">D52/100*25</f>
        <v>14.000000000000002</v>
      </c>
    </row>
    <row r="53" spans="2:5" x14ac:dyDescent="0.35">
      <c r="B53" t="s">
        <v>814</v>
      </c>
      <c r="C53" t="s">
        <v>832</v>
      </c>
      <c r="D53" s="30">
        <f>(BY40+CB40+CE40+CH40+CK40+CN40)/6</f>
        <v>0</v>
      </c>
      <c r="E53" s="17">
        <f t="shared" si="14"/>
        <v>0</v>
      </c>
    </row>
    <row r="54" spans="2:5" x14ac:dyDescent="0.35">
      <c r="D54" s="25">
        <f>SUM(D51:D53)</f>
        <v>100</v>
      </c>
      <c r="E54" s="26">
        <f>SUM(E51:E53)</f>
        <v>25</v>
      </c>
    </row>
    <row r="55" spans="2:5" x14ac:dyDescent="0.35">
      <c r="B55" t="s">
        <v>812</v>
      </c>
      <c r="C55" t="s">
        <v>833</v>
      </c>
      <c r="D55" s="30">
        <f>(CO40+CR40+CU40+CX40+DA40+DD40+DG40+DJ40+DM40+DP40+DS40+DV40+DY40+EB40+EE40+EH40+EK40+EN40+EQ40+ET40+EW40+EZ40+FC40+FF40+FI40+FL40+FO40+FR40+FU40+FX40)/30</f>
        <v>42.266666666666666</v>
      </c>
      <c r="E55">
        <f>D55/100*25</f>
        <v>10.566666666666666</v>
      </c>
    </row>
    <row r="56" spans="2:5" x14ac:dyDescent="0.35">
      <c r="B56" t="s">
        <v>813</v>
      </c>
      <c r="C56" t="s">
        <v>833</v>
      </c>
      <c r="D56" s="30">
        <f>(CP40+CS40+CV40+CY40+DB40+DE40+DH40+DK40+DN40+DQ40+DT40+DW40+DZ40+EC40+EF40+EI40+EL40+EO40+ER40+EU40+EX40+FA40+FD40+FG40+FJ40+FM40+FP40+FS40+FV40+FY40)/30</f>
        <v>57.6</v>
      </c>
      <c r="E56">
        <f t="shared" ref="E56:E57" si="15">D56/100*25</f>
        <v>14.400000000000002</v>
      </c>
    </row>
    <row r="57" spans="2:5" x14ac:dyDescent="0.35">
      <c r="B57" t="s">
        <v>814</v>
      </c>
      <c r="C57" t="s">
        <v>833</v>
      </c>
      <c r="D57" s="30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35">
      <c r="D58" s="26">
        <f>SUM(D55:D57)</f>
        <v>99.866666666666674</v>
      </c>
      <c r="E58" s="26">
        <f>SUM(E55:E57)</f>
        <v>24.966666666666669</v>
      </c>
    </row>
    <row r="59" spans="2:5" x14ac:dyDescent="0.35">
      <c r="B59" t="s">
        <v>812</v>
      </c>
      <c r="C59" t="s">
        <v>834</v>
      </c>
      <c r="D59" s="30">
        <f>(GA40+GD40+GG40+GJ40+GM40+GP40)/6</f>
        <v>32.666666666666664</v>
      </c>
      <c r="E59">
        <f>D59/100*25</f>
        <v>8.1666666666666661</v>
      </c>
    </row>
    <row r="60" spans="2:5" x14ac:dyDescent="0.35">
      <c r="B60" t="s">
        <v>813</v>
      </c>
      <c r="C60" t="s">
        <v>834</v>
      </c>
      <c r="D60" s="30">
        <f>(GB40+GE40+GH40+GK40+GN40+GQ40)/6</f>
        <v>66</v>
      </c>
      <c r="E60">
        <f t="shared" ref="E60:E61" si="16">D60/100*25</f>
        <v>16.5</v>
      </c>
    </row>
    <row r="61" spans="2:5" x14ac:dyDescent="0.35">
      <c r="B61" t="s">
        <v>814</v>
      </c>
      <c r="C61" t="s">
        <v>834</v>
      </c>
      <c r="D61" s="30">
        <f>(GC40+GF40+GI40+GL40+GO40+GR40)/6</f>
        <v>1.3333333333333333</v>
      </c>
      <c r="E61">
        <f t="shared" si="16"/>
        <v>0.33333333333333331</v>
      </c>
    </row>
    <row r="62" spans="2:5" x14ac:dyDescent="0.35">
      <c r="D62" s="25">
        <f>SUM(D59:D61)</f>
        <v>99.999999999999986</v>
      </c>
      <c r="E62" s="26">
        <f>SUM(E59:E61)</f>
        <v>24.999999999999996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4.5" x14ac:dyDescent="0.35"/>
  <cols>
    <col min="2" max="2" width="32.6328125" customWidth="1"/>
    <col min="4" max="4" width="10.453125" bestFit="1" customWidth="1"/>
    <col min="5" max="5" width="9.54296875" bestFit="1" customWidth="1"/>
  </cols>
  <sheetData>
    <row r="1" spans="1:692" ht="15.5" x14ac:dyDescent="0.35">
      <c r="A1" s="5" t="s">
        <v>153</v>
      </c>
      <c r="B1" s="13" t="s">
        <v>631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692" ht="15.5" x14ac:dyDescent="0.35">
      <c r="A2" s="7" t="s">
        <v>835</v>
      </c>
      <c r="B2" s="6"/>
      <c r="C2" s="6"/>
      <c r="D2" s="6"/>
      <c r="E2" s="6"/>
      <c r="F2" s="6"/>
      <c r="G2" s="6"/>
      <c r="H2" s="6"/>
      <c r="I2" s="6"/>
      <c r="J2" s="14"/>
      <c r="K2" s="14"/>
      <c r="L2" s="1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692" ht="15.65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692" ht="15.65" customHeight="1" x14ac:dyDescent="0.35">
      <c r="A4" s="74" t="s">
        <v>0</v>
      </c>
      <c r="B4" s="74" t="s">
        <v>1</v>
      </c>
      <c r="C4" s="75" t="s">
        <v>56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85" t="s">
        <v>2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7"/>
      <c r="DD4" s="41" t="s">
        <v>87</v>
      </c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98" t="s">
        <v>114</v>
      </c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100"/>
      <c r="HZ4" s="67" t="s">
        <v>137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692" ht="15" customHeight="1" x14ac:dyDescent="0.35">
      <c r="A5" s="74"/>
      <c r="B5" s="74"/>
      <c r="C5" s="40" t="s">
        <v>57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55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716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330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331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158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115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36" t="s">
        <v>173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185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116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8" t="s">
        <v>138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25" hidden="1" customHeight="1" x14ac:dyDescent="0.3">
      <c r="A6" s="74"/>
      <c r="B6" s="74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25" hidden="1" customHeight="1" x14ac:dyDescent="0.3">
      <c r="A7" s="74"/>
      <c r="B7" s="74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399999999999999" hidden="1" customHeight="1" x14ac:dyDescent="0.3">
      <c r="A8" s="74"/>
      <c r="B8" s="74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3">
      <c r="A9" s="74"/>
      <c r="B9" s="74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3">
      <c r="A10" s="74"/>
      <c r="B10" s="74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5" x14ac:dyDescent="0.35">
      <c r="A11" s="74"/>
      <c r="B11" s="74"/>
      <c r="C11" s="40" t="s">
        <v>632</v>
      </c>
      <c r="D11" s="40" t="s">
        <v>5</v>
      </c>
      <c r="E11" s="40" t="s">
        <v>6</v>
      </c>
      <c r="F11" s="40" t="s">
        <v>633</v>
      </c>
      <c r="G11" s="40" t="s">
        <v>7</v>
      </c>
      <c r="H11" s="40" t="s">
        <v>8</v>
      </c>
      <c r="I11" s="40" t="s">
        <v>634</v>
      </c>
      <c r="J11" s="40" t="s">
        <v>9</v>
      </c>
      <c r="K11" s="40" t="s">
        <v>10</v>
      </c>
      <c r="L11" s="40" t="s">
        <v>706</v>
      </c>
      <c r="M11" s="40" t="s">
        <v>9</v>
      </c>
      <c r="N11" s="40" t="s">
        <v>10</v>
      </c>
      <c r="O11" s="40" t="s">
        <v>635</v>
      </c>
      <c r="P11" s="40" t="s">
        <v>11</v>
      </c>
      <c r="Q11" s="40" t="s">
        <v>4</v>
      </c>
      <c r="R11" s="40" t="s">
        <v>636</v>
      </c>
      <c r="S11" s="40" t="s">
        <v>6</v>
      </c>
      <c r="T11" s="40" t="s">
        <v>12</v>
      </c>
      <c r="U11" s="40" t="s">
        <v>637</v>
      </c>
      <c r="V11" s="40" t="s">
        <v>6</v>
      </c>
      <c r="W11" s="40" t="s">
        <v>12</v>
      </c>
      <c r="X11" s="40" t="s">
        <v>638</v>
      </c>
      <c r="Y11" s="40"/>
      <c r="Z11" s="40"/>
      <c r="AA11" s="40" t="s">
        <v>639</v>
      </c>
      <c r="AB11" s="40"/>
      <c r="AC11" s="40"/>
      <c r="AD11" s="40" t="s">
        <v>640</v>
      </c>
      <c r="AE11" s="40"/>
      <c r="AF11" s="40"/>
      <c r="AG11" s="40" t="s">
        <v>707</v>
      </c>
      <c r="AH11" s="40"/>
      <c r="AI11" s="40"/>
      <c r="AJ11" s="40" t="s">
        <v>641</v>
      </c>
      <c r="AK11" s="40"/>
      <c r="AL11" s="40"/>
      <c r="AM11" s="40" t="s">
        <v>642</v>
      </c>
      <c r="AN11" s="40"/>
      <c r="AO11" s="40"/>
      <c r="AP11" s="38" t="s">
        <v>643</v>
      </c>
      <c r="AQ11" s="38"/>
      <c r="AR11" s="38"/>
      <c r="AS11" s="40" t="s">
        <v>644</v>
      </c>
      <c r="AT11" s="40"/>
      <c r="AU11" s="40"/>
      <c r="AV11" s="40" t="s">
        <v>645</v>
      </c>
      <c r="AW11" s="40"/>
      <c r="AX11" s="40"/>
      <c r="AY11" s="40" t="s">
        <v>646</v>
      </c>
      <c r="AZ11" s="40"/>
      <c r="BA11" s="40"/>
      <c r="BB11" s="40" t="s">
        <v>647</v>
      </c>
      <c r="BC11" s="40"/>
      <c r="BD11" s="40"/>
      <c r="BE11" s="40" t="s">
        <v>648</v>
      </c>
      <c r="BF11" s="40"/>
      <c r="BG11" s="40"/>
      <c r="BH11" s="38" t="s">
        <v>649</v>
      </c>
      <c r="BI11" s="38"/>
      <c r="BJ11" s="38"/>
      <c r="BK11" s="38" t="s">
        <v>708</v>
      </c>
      <c r="BL11" s="38"/>
      <c r="BM11" s="38"/>
      <c r="BN11" s="40" t="s">
        <v>650</v>
      </c>
      <c r="BO11" s="40"/>
      <c r="BP11" s="40"/>
      <c r="BQ11" s="40" t="s">
        <v>651</v>
      </c>
      <c r="BR11" s="40"/>
      <c r="BS11" s="40"/>
      <c r="BT11" s="38" t="s">
        <v>652</v>
      </c>
      <c r="BU11" s="38"/>
      <c r="BV11" s="38"/>
      <c r="BW11" s="40" t="s">
        <v>653</v>
      </c>
      <c r="BX11" s="40"/>
      <c r="BY11" s="40"/>
      <c r="BZ11" s="40" t="s">
        <v>654</v>
      </c>
      <c r="CA11" s="40"/>
      <c r="CB11" s="40"/>
      <c r="CC11" s="40" t="s">
        <v>655</v>
      </c>
      <c r="CD11" s="40"/>
      <c r="CE11" s="40"/>
      <c r="CF11" s="40" t="s">
        <v>656</v>
      </c>
      <c r="CG11" s="40"/>
      <c r="CH11" s="40"/>
      <c r="CI11" s="40" t="s">
        <v>657</v>
      </c>
      <c r="CJ11" s="40"/>
      <c r="CK11" s="40"/>
      <c r="CL11" s="40" t="s">
        <v>658</v>
      </c>
      <c r="CM11" s="40"/>
      <c r="CN11" s="40"/>
      <c r="CO11" s="40" t="s">
        <v>709</v>
      </c>
      <c r="CP11" s="40"/>
      <c r="CQ11" s="40"/>
      <c r="CR11" s="40" t="s">
        <v>659</v>
      </c>
      <c r="CS11" s="40"/>
      <c r="CT11" s="40"/>
      <c r="CU11" s="40" t="s">
        <v>660</v>
      </c>
      <c r="CV11" s="40"/>
      <c r="CW11" s="40"/>
      <c r="CX11" s="40" t="s">
        <v>661</v>
      </c>
      <c r="CY11" s="40"/>
      <c r="CZ11" s="40"/>
      <c r="DA11" s="40" t="s">
        <v>662</v>
      </c>
      <c r="DB11" s="40"/>
      <c r="DC11" s="40"/>
      <c r="DD11" s="38" t="s">
        <v>663</v>
      </c>
      <c r="DE11" s="38"/>
      <c r="DF11" s="38"/>
      <c r="DG11" s="38" t="s">
        <v>664</v>
      </c>
      <c r="DH11" s="38"/>
      <c r="DI11" s="38"/>
      <c r="DJ11" s="38" t="s">
        <v>665</v>
      </c>
      <c r="DK11" s="38"/>
      <c r="DL11" s="38"/>
      <c r="DM11" s="38" t="s">
        <v>710</v>
      </c>
      <c r="DN11" s="38"/>
      <c r="DO11" s="38"/>
      <c r="DP11" s="38" t="s">
        <v>666</v>
      </c>
      <c r="DQ11" s="38"/>
      <c r="DR11" s="38"/>
      <c r="DS11" s="38" t="s">
        <v>667</v>
      </c>
      <c r="DT11" s="38"/>
      <c r="DU11" s="38"/>
      <c r="DV11" s="38" t="s">
        <v>668</v>
      </c>
      <c r="DW11" s="38"/>
      <c r="DX11" s="38"/>
      <c r="DY11" s="38" t="s">
        <v>669</v>
      </c>
      <c r="DZ11" s="38"/>
      <c r="EA11" s="38"/>
      <c r="EB11" s="38" t="s">
        <v>670</v>
      </c>
      <c r="EC11" s="38"/>
      <c r="ED11" s="38"/>
      <c r="EE11" s="38" t="s">
        <v>671</v>
      </c>
      <c r="EF11" s="38"/>
      <c r="EG11" s="38"/>
      <c r="EH11" s="38" t="s">
        <v>711</v>
      </c>
      <c r="EI11" s="38"/>
      <c r="EJ11" s="38"/>
      <c r="EK11" s="38" t="s">
        <v>672</v>
      </c>
      <c r="EL11" s="38"/>
      <c r="EM11" s="38"/>
      <c r="EN11" s="38" t="s">
        <v>673</v>
      </c>
      <c r="EO11" s="38"/>
      <c r="EP11" s="38"/>
      <c r="EQ11" s="38" t="s">
        <v>674</v>
      </c>
      <c r="ER11" s="38"/>
      <c r="ES11" s="38"/>
      <c r="ET11" s="38" t="s">
        <v>675</v>
      </c>
      <c r="EU11" s="38"/>
      <c r="EV11" s="38"/>
      <c r="EW11" s="38" t="s">
        <v>676</v>
      </c>
      <c r="EX11" s="38"/>
      <c r="EY11" s="38"/>
      <c r="EZ11" s="38" t="s">
        <v>677</v>
      </c>
      <c r="FA11" s="38"/>
      <c r="FB11" s="38"/>
      <c r="FC11" s="38" t="s">
        <v>678</v>
      </c>
      <c r="FD11" s="38"/>
      <c r="FE11" s="38"/>
      <c r="FF11" s="38" t="s">
        <v>679</v>
      </c>
      <c r="FG11" s="38"/>
      <c r="FH11" s="38"/>
      <c r="FI11" s="38" t="s">
        <v>680</v>
      </c>
      <c r="FJ11" s="38"/>
      <c r="FK11" s="38"/>
      <c r="FL11" s="38" t="s">
        <v>712</v>
      </c>
      <c r="FM11" s="38"/>
      <c r="FN11" s="38"/>
      <c r="FO11" s="38" t="s">
        <v>681</v>
      </c>
      <c r="FP11" s="38"/>
      <c r="FQ11" s="38"/>
      <c r="FR11" s="38" t="s">
        <v>682</v>
      </c>
      <c r="FS11" s="38"/>
      <c r="FT11" s="38"/>
      <c r="FU11" s="38" t="s">
        <v>683</v>
      </c>
      <c r="FV11" s="38"/>
      <c r="FW11" s="38"/>
      <c r="FX11" s="38" t="s">
        <v>684</v>
      </c>
      <c r="FY11" s="38"/>
      <c r="FZ11" s="38"/>
      <c r="GA11" s="38" t="s">
        <v>685</v>
      </c>
      <c r="GB11" s="38"/>
      <c r="GC11" s="38"/>
      <c r="GD11" s="38" t="s">
        <v>686</v>
      </c>
      <c r="GE11" s="38"/>
      <c r="GF11" s="38"/>
      <c r="GG11" s="38" t="s">
        <v>687</v>
      </c>
      <c r="GH11" s="38"/>
      <c r="GI11" s="38"/>
      <c r="GJ11" s="38" t="s">
        <v>688</v>
      </c>
      <c r="GK11" s="38"/>
      <c r="GL11" s="38"/>
      <c r="GM11" s="38" t="s">
        <v>689</v>
      </c>
      <c r="GN11" s="38"/>
      <c r="GO11" s="38"/>
      <c r="GP11" s="38" t="s">
        <v>713</v>
      </c>
      <c r="GQ11" s="38"/>
      <c r="GR11" s="38"/>
      <c r="GS11" s="38" t="s">
        <v>690</v>
      </c>
      <c r="GT11" s="38"/>
      <c r="GU11" s="38"/>
      <c r="GV11" s="38" t="s">
        <v>691</v>
      </c>
      <c r="GW11" s="38"/>
      <c r="GX11" s="38"/>
      <c r="GY11" s="38" t="s">
        <v>692</v>
      </c>
      <c r="GZ11" s="38"/>
      <c r="HA11" s="38"/>
      <c r="HB11" s="38" t="s">
        <v>693</v>
      </c>
      <c r="HC11" s="38"/>
      <c r="HD11" s="38"/>
      <c r="HE11" s="38" t="s">
        <v>694</v>
      </c>
      <c r="HF11" s="38"/>
      <c r="HG11" s="38"/>
      <c r="HH11" s="38" t="s">
        <v>695</v>
      </c>
      <c r="HI11" s="38"/>
      <c r="HJ11" s="38"/>
      <c r="HK11" s="38" t="s">
        <v>696</v>
      </c>
      <c r="HL11" s="38"/>
      <c r="HM11" s="38"/>
      <c r="HN11" s="38" t="s">
        <v>697</v>
      </c>
      <c r="HO11" s="38"/>
      <c r="HP11" s="38"/>
      <c r="HQ11" s="38" t="s">
        <v>698</v>
      </c>
      <c r="HR11" s="38"/>
      <c r="HS11" s="38"/>
      <c r="HT11" s="38" t="s">
        <v>714</v>
      </c>
      <c r="HU11" s="38"/>
      <c r="HV11" s="38"/>
      <c r="HW11" s="38" t="s">
        <v>699</v>
      </c>
      <c r="HX11" s="38"/>
      <c r="HY11" s="38"/>
      <c r="HZ11" s="38" t="s">
        <v>700</v>
      </c>
      <c r="IA11" s="38"/>
      <c r="IB11" s="38"/>
      <c r="IC11" s="38" t="s">
        <v>701</v>
      </c>
      <c r="ID11" s="38"/>
      <c r="IE11" s="38"/>
      <c r="IF11" s="38" t="s">
        <v>702</v>
      </c>
      <c r="IG11" s="38"/>
      <c r="IH11" s="38"/>
      <c r="II11" s="38" t="s">
        <v>715</v>
      </c>
      <c r="IJ11" s="38"/>
      <c r="IK11" s="38"/>
      <c r="IL11" s="38" t="s">
        <v>703</v>
      </c>
      <c r="IM11" s="38"/>
      <c r="IN11" s="38"/>
      <c r="IO11" s="38" t="s">
        <v>704</v>
      </c>
      <c r="IP11" s="38"/>
      <c r="IQ11" s="38"/>
      <c r="IR11" s="38" t="s">
        <v>705</v>
      </c>
      <c r="IS11" s="38"/>
      <c r="IT11" s="38"/>
    </row>
    <row r="12" spans="1:692" ht="93" customHeight="1" x14ac:dyDescent="0.35">
      <c r="A12" s="74"/>
      <c r="B12" s="74"/>
      <c r="C12" s="57" t="s">
        <v>1337</v>
      </c>
      <c r="D12" s="57"/>
      <c r="E12" s="57"/>
      <c r="F12" s="57" t="s">
        <v>1338</v>
      </c>
      <c r="G12" s="57"/>
      <c r="H12" s="57"/>
      <c r="I12" s="57" t="s">
        <v>1339</v>
      </c>
      <c r="J12" s="57"/>
      <c r="K12" s="57"/>
      <c r="L12" s="57" t="s">
        <v>1340</v>
      </c>
      <c r="M12" s="57"/>
      <c r="N12" s="57"/>
      <c r="O12" s="57" t="s">
        <v>1341</v>
      </c>
      <c r="P12" s="57"/>
      <c r="Q12" s="57"/>
      <c r="R12" s="57" t="s">
        <v>1342</v>
      </c>
      <c r="S12" s="57"/>
      <c r="T12" s="57"/>
      <c r="U12" s="57" t="s">
        <v>1343</v>
      </c>
      <c r="V12" s="57"/>
      <c r="W12" s="57"/>
      <c r="X12" s="57" t="s">
        <v>1344</v>
      </c>
      <c r="Y12" s="57"/>
      <c r="Z12" s="57"/>
      <c r="AA12" s="57" t="s">
        <v>1345</v>
      </c>
      <c r="AB12" s="57"/>
      <c r="AC12" s="57"/>
      <c r="AD12" s="57" t="s">
        <v>1346</v>
      </c>
      <c r="AE12" s="57"/>
      <c r="AF12" s="57"/>
      <c r="AG12" s="57" t="s">
        <v>1347</v>
      </c>
      <c r="AH12" s="57"/>
      <c r="AI12" s="57"/>
      <c r="AJ12" s="57" t="s">
        <v>1348</v>
      </c>
      <c r="AK12" s="57"/>
      <c r="AL12" s="57"/>
      <c r="AM12" s="57" t="s">
        <v>1349</v>
      </c>
      <c r="AN12" s="57"/>
      <c r="AO12" s="57"/>
      <c r="AP12" s="57" t="s">
        <v>1350</v>
      </c>
      <c r="AQ12" s="57"/>
      <c r="AR12" s="57"/>
      <c r="AS12" s="57" t="s">
        <v>1351</v>
      </c>
      <c r="AT12" s="57"/>
      <c r="AU12" s="57"/>
      <c r="AV12" s="57" t="s">
        <v>1352</v>
      </c>
      <c r="AW12" s="57"/>
      <c r="AX12" s="57"/>
      <c r="AY12" s="57" t="s">
        <v>1353</v>
      </c>
      <c r="AZ12" s="57"/>
      <c r="BA12" s="57"/>
      <c r="BB12" s="57" t="s">
        <v>1354</v>
      </c>
      <c r="BC12" s="57"/>
      <c r="BD12" s="57"/>
      <c r="BE12" s="57" t="s">
        <v>1355</v>
      </c>
      <c r="BF12" s="57"/>
      <c r="BG12" s="57"/>
      <c r="BH12" s="57" t="s">
        <v>1356</v>
      </c>
      <c r="BI12" s="57"/>
      <c r="BJ12" s="57"/>
      <c r="BK12" s="57" t="s">
        <v>1357</v>
      </c>
      <c r="BL12" s="57"/>
      <c r="BM12" s="57"/>
      <c r="BN12" s="57" t="s">
        <v>1358</v>
      </c>
      <c r="BO12" s="57"/>
      <c r="BP12" s="57"/>
      <c r="BQ12" s="57" t="s">
        <v>1359</v>
      </c>
      <c r="BR12" s="57"/>
      <c r="BS12" s="57"/>
      <c r="BT12" s="57" t="s">
        <v>1360</v>
      </c>
      <c r="BU12" s="57"/>
      <c r="BV12" s="57"/>
      <c r="BW12" s="57" t="s">
        <v>1361</v>
      </c>
      <c r="BX12" s="57"/>
      <c r="BY12" s="57"/>
      <c r="BZ12" s="57" t="s">
        <v>1197</v>
      </c>
      <c r="CA12" s="57"/>
      <c r="CB12" s="57"/>
      <c r="CC12" s="57" t="s">
        <v>1362</v>
      </c>
      <c r="CD12" s="57"/>
      <c r="CE12" s="57"/>
      <c r="CF12" s="57" t="s">
        <v>1363</v>
      </c>
      <c r="CG12" s="57"/>
      <c r="CH12" s="57"/>
      <c r="CI12" s="57" t="s">
        <v>1364</v>
      </c>
      <c r="CJ12" s="57"/>
      <c r="CK12" s="57"/>
      <c r="CL12" s="57" t="s">
        <v>1365</v>
      </c>
      <c r="CM12" s="57"/>
      <c r="CN12" s="57"/>
      <c r="CO12" s="57" t="s">
        <v>1366</v>
      </c>
      <c r="CP12" s="57"/>
      <c r="CQ12" s="57"/>
      <c r="CR12" s="57" t="s">
        <v>1367</v>
      </c>
      <c r="CS12" s="57"/>
      <c r="CT12" s="57"/>
      <c r="CU12" s="57" t="s">
        <v>1368</v>
      </c>
      <c r="CV12" s="57"/>
      <c r="CW12" s="57"/>
      <c r="CX12" s="57" t="s">
        <v>1369</v>
      </c>
      <c r="CY12" s="57"/>
      <c r="CZ12" s="57"/>
      <c r="DA12" s="57" t="s">
        <v>1370</v>
      </c>
      <c r="DB12" s="57"/>
      <c r="DC12" s="57"/>
      <c r="DD12" s="57" t="s">
        <v>1371</v>
      </c>
      <c r="DE12" s="57"/>
      <c r="DF12" s="57"/>
      <c r="DG12" s="57" t="s">
        <v>1372</v>
      </c>
      <c r="DH12" s="57"/>
      <c r="DI12" s="57"/>
      <c r="DJ12" s="97" t="s">
        <v>1373</v>
      </c>
      <c r="DK12" s="97"/>
      <c r="DL12" s="97"/>
      <c r="DM12" s="97" t="s">
        <v>1374</v>
      </c>
      <c r="DN12" s="97"/>
      <c r="DO12" s="97"/>
      <c r="DP12" s="97" t="s">
        <v>1375</v>
      </c>
      <c r="DQ12" s="97"/>
      <c r="DR12" s="97"/>
      <c r="DS12" s="97" t="s">
        <v>1376</v>
      </c>
      <c r="DT12" s="97"/>
      <c r="DU12" s="97"/>
      <c r="DV12" s="97" t="s">
        <v>746</v>
      </c>
      <c r="DW12" s="97"/>
      <c r="DX12" s="97"/>
      <c r="DY12" s="57" t="s">
        <v>762</v>
      </c>
      <c r="DZ12" s="57"/>
      <c r="EA12" s="57"/>
      <c r="EB12" s="57" t="s">
        <v>763</v>
      </c>
      <c r="EC12" s="57"/>
      <c r="ED12" s="57"/>
      <c r="EE12" s="57" t="s">
        <v>1229</v>
      </c>
      <c r="EF12" s="57"/>
      <c r="EG12" s="57"/>
      <c r="EH12" s="57" t="s">
        <v>764</v>
      </c>
      <c r="EI12" s="57"/>
      <c r="EJ12" s="57"/>
      <c r="EK12" s="57" t="s">
        <v>1332</v>
      </c>
      <c r="EL12" s="57"/>
      <c r="EM12" s="57"/>
      <c r="EN12" s="57" t="s">
        <v>767</v>
      </c>
      <c r="EO12" s="57"/>
      <c r="EP12" s="57"/>
      <c r="EQ12" s="57" t="s">
        <v>1238</v>
      </c>
      <c r="ER12" s="57"/>
      <c r="ES12" s="57"/>
      <c r="ET12" s="57" t="s">
        <v>772</v>
      </c>
      <c r="EU12" s="57"/>
      <c r="EV12" s="57"/>
      <c r="EW12" s="57" t="s">
        <v>1241</v>
      </c>
      <c r="EX12" s="57"/>
      <c r="EY12" s="57"/>
      <c r="EZ12" s="57" t="s">
        <v>1243</v>
      </c>
      <c r="FA12" s="57"/>
      <c r="FB12" s="57"/>
      <c r="FC12" s="57" t="s">
        <v>1245</v>
      </c>
      <c r="FD12" s="57"/>
      <c r="FE12" s="57"/>
      <c r="FF12" s="57" t="s">
        <v>1333</v>
      </c>
      <c r="FG12" s="57"/>
      <c r="FH12" s="57"/>
      <c r="FI12" s="57" t="s">
        <v>1248</v>
      </c>
      <c r="FJ12" s="57"/>
      <c r="FK12" s="57"/>
      <c r="FL12" s="57" t="s">
        <v>776</v>
      </c>
      <c r="FM12" s="57"/>
      <c r="FN12" s="57"/>
      <c r="FO12" s="57" t="s">
        <v>1252</v>
      </c>
      <c r="FP12" s="57"/>
      <c r="FQ12" s="57"/>
      <c r="FR12" s="57" t="s">
        <v>1255</v>
      </c>
      <c r="FS12" s="57"/>
      <c r="FT12" s="57"/>
      <c r="FU12" s="57" t="s">
        <v>1259</v>
      </c>
      <c r="FV12" s="57"/>
      <c r="FW12" s="57"/>
      <c r="FX12" s="57" t="s">
        <v>1261</v>
      </c>
      <c r="FY12" s="57"/>
      <c r="FZ12" s="57"/>
      <c r="GA12" s="97" t="s">
        <v>1264</v>
      </c>
      <c r="GB12" s="97"/>
      <c r="GC12" s="97"/>
      <c r="GD12" s="57" t="s">
        <v>781</v>
      </c>
      <c r="GE12" s="57"/>
      <c r="GF12" s="57"/>
      <c r="GG12" s="97" t="s">
        <v>1271</v>
      </c>
      <c r="GH12" s="97"/>
      <c r="GI12" s="97"/>
      <c r="GJ12" s="97" t="s">
        <v>1272</v>
      </c>
      <c r="GK12" s="97"/>
      <c r="GL12" s="97"/>
      <c r="GM12" s="97" t="s">
        <v>1274</v>
      </c>
      <c r="GN12" s="97"/>
      <c r="GO12" s="97"/>
      <c r="GP12" s="97" t="s">
        <v>1275</v>
      </c>
      <c r="GQ12" s="97"/>
      <c r="GR12" s="97"/>
      <c r="GS12" s="97" t="s">
        <v>788</v>
      </c>
      <c r="GT12" s="97"/>
      <c r="GU12" s="97"/>
      <c r="GV12" s="97" t="s">
        <v>790</v>
      </c>
      <c r="GW12" s="97"/>
      <c r="GX12" s="97"/>
      <c r="GY12" s="97" t="s">
        <v>791</v>
      </c>
      <c r="GZ12" s="97"/>
      <c r="HA12" s="97"/>
      <c r="HB12" s="57" t="s">
        <v>1282</v>
      </c>
      <c r="HC12" s="57"/>
      <c r="HD12" s="57"/>
      <c r="HE12" s="57" t="s">
        <v>1284</v>
      </c>
      <c r="HF12" s="57"/>
      <c r="HG12" s="57"/>
      <c r="HH12" s="57" t="s">
        <v>797</v>
      </c>
      <c r="HI12" s="57"/>
      <c r="HJ12" s="57"/>
      <c r="HK12" s="57" t="s">
        <v>1285</v>
      </c>
      <c r="HL12" s="57"/>
      <c r="HM12" s="57"/>
      <c r="HN12" s="57" t="s">
        <v>1288</v>
      </c>
      <c r="HO12" s="57"/>
      <c r="HP12" s="57"/>
      <c r="HQ12" s="57" t="s">
        <v>800</v>
      </c>
      <c r="HR12" s="57"/>
      <c r="HS12" s="57"/>
      <c r="HT12" s="57" t="s">
        <v>798</v>
      </c>
      <c r="HU12" s="57"/>
      <c r="HV12" s="57"/>
      <c r="HW12" s="57" t="s">
        <v>618</v>
      </c>
      <c r="HX12" s="57"/>
      <c r="HY12" s="57"/>
      <c r="HZ12" s="57" t="s">
        <v>1297</v>
      </c>
      <c r="IA12" s="57"/>
      <c r="IB12" s="57"/>
      <c r="IC12" s="57" t="s">
        <v>1301</v>
      </c>
      <c r="ID12" s="57"/>
      <c r="IE12" s="57"/>
      <c r="IF12" s="57" t="s">
        <v>803</v>
      </c>
      <c r="IG12" s="57"/>
      <c r="IH12" s="57"/>
      <c r="II12" s="57" t="s">
        <v>1306</v>
      </c>
      <c r="IJ12" s="57"/>
      <c r="IK12" s="57"/>
      <c r="IL12" s="57" t="s">
        <v>1307</v>
      </c>
      <c r="IM12" s="57"/>
      <c r="IN12" s="57"/>
      <c r="IO12" s="57" t="s">
        <v>1311</v>
      </c>
      <c r="IP12" s="57"/>
      <c r="IQ12" s="57"/>
      <c r="IR12" s="57" t="s">
        <v>1315</v>
      </c>
      <c r="IS12" s="57"/>
      <c r="IT12" s="57"/>
    </row>
    <row r="13" spans="1:692" ht="122.25" customHeight="1" x14ac:dyDescent="0.35">
      <c r="A13" s="74"/>
      <c r="B13" s="74"/>
      <c r="C13" s="20" t="s">
        <v>29</v>
      </c>
      <c r="D13" s="20" t="s">
        <v>1165</v>
      </c>
      <c r="E13" s="20" t="s">
        <v>1166</v>
      </c>
      <c r="F13" s="20" t="s">
        <v>1167</v>
      </c>
      <c r="G13" s="20" t="s">
        <v>1168</v>
      </c>
      <c r="H13" s="20" t="s">
        <v>1059</v>
      </c>
      <c r="I13" s="20" t="s">
        <v>1169</v>
      </c>
      <c r="J13" s="20" t="s">
        <v>1170</v>
      </c>
      <c r="K13" s="20" t="s">
        <v>717</v>
      </c>
      <c r="L13" s="20" t="s">
        <v>250</v>
      </c>
      <c r="M13" s="20" t="s">
        <v>718</v>
      </c>
      <c r="N13" s="20" t="s">
        <v>719</v>
      </c>
      <c r="O13" s="20" t="s">
        <v>624</v>
      </c>
      <c r="P13" s="20" t="s">
        <v>1171</v>
      </c>
      <c r="Q13" s="20" t="s">
        <v>625</v>
      </c>
      <c r="R13" s="20" t="s">
        <v>720</v>
      </c>
      <c r="S13" s="20" t="s">
        <v>1172</v>
      </c>
      <c r="T13" s="20" t="s">
        <v>721</v>
      </c>
      <c r="U13" s="20" t="s">
        <v>1173</v>
      </c>
      <c r="V13" s="20" t="s">
        <v>1174</v>
      </c>
      <c r="W13" s="20" t="s">
        <v>1175</v>
      </c>
      <c r="X13" s="20" t="s">
        <v>722</v>
      </c>
      <c r="Y13" s="20" t="s">
        <v>723</v>
      </c>
      <c r="Z13" s="20" t="s">
        <v>1176</v>
      </c>
      <c r="AA13" s="20" t="s">
        <v>197</v>
      </c>
      <c r="AB13" s="20" t="s">
        <v>209</v>
      </c>
      <c r="AC13" s="20" t="s">
        <v>211</v>
      </c>
      <c r="AD13" s="20" t="s">
        <v>510</v>
      </c>
      <c r="AE13" s="20" t="s">
        <v>511</v>
      </c>
      <c r="AF13" s="20" t="s">
        <v>1177</v>
      </c>
      <c r="AG13" s="20" t="s">
        <v>1178</v>
      </c>
      <c r="AH13" s="20" t="s">
        <v>1179</v>
      </c>
      <c r="AI13" s="20" t="s">
        <v>1180</v>
      </c>
      <c r="AJ13" s="20" t="s">
        <v>1181</v>
      </c>
      <c r="AK13" s="20" t="s">
        <v>515</v>
      </c>
      <c r="AL13" s="20" t="s">
        <v>1182</v>
      </c>
      <c r="AM13" s="20" t="s">
        <v>725</v>
      </c>
      <c r="AN13" s="20" t="s">
        <v>726</v>
      </c>
      <c r="AO13" s="20" t="s">
        <v>1183</v>
      </c>
      <c r="AP13" s="20" t="s">
        <v>727</v>
      </c>
      <c r="AQ13" s="20" t="s">
        <v>1184</v>
      </c>
      <c r="AR13" s="20" t="s">
        <v>728</v>
      </c>
      <c r="AS13" s="20" t="s">
        <v>94</v>
      </c>
      <c r="AT13" s="20" t="s">
        <v>256</v>
      </c>
      <c r="AU13" s="20" t="s">
        <v>1185</v>
      </c>
      <c r="AV13" s="20" t="s">
        <v>729</v>
      </c>
      <c r="AW13" s="20" t="s">
        <v>730</v>
      </c>
      <c r="AX13" s="20" t="s">
        <v>1186</v>
      </c>
      <c r="AY13" s="20" t="s">
        <v>215</v>
      </c>
      <c r="AZ13" s="20" t="s">
        <v>516</v>
      </c>
      <c r="BA13" s="20" t="s">
        <v>731</v>
      </c>
      <c r="BB13" s="20" t="s">
        <v>732</v>
      </c>
      <c r="BC13" s="20" t="s">
        <v>733</v>
      </c>
      <c r="BD13" s="20" t="s">
        <v>734</v>
      </c>
      <c r="BE13" s="20" t="s">
        <v>735</v>
      </c>
      <c r="BF13" s="20" t="s">
        <v>736</v>
      </c>
      <c r="BG13" s="20" t="s">
        <v>1187</v>
      </c>
      <c r="BH13" s="20" t="s">
        <v>1188</v>
      </c>
      <c r="BI13" s="20" t="s">
        <v>737</v>
      </c>
      <c r="BJ13" s="20" t="s">
        <v>1189</v>
      </c>
      <c r="BK13" s="20" t="s">
        <v>738</v>
      </c>
      <c r="BL13" s="20" t="s">
        <v>739</v>
      </c>
      <c r="BM13" s="20" t="s">
        <v>1190</v>
      </c>
      <c r="BN13" s="20" t="s">
        <v>1191</v>
      </c>
      <c r="BO13" s="20" t="s">
        <v>1192</v>
      </c>
      <c r="BP13" s="20" t="s">
        <v>724</v>
      </c>
      <c r="BQ13" s="20" t="s">
        <v>1193</v>
      </c>
      <c r="BR13" s="20" t="s">
        <v>1194</v>
      </c>
      <c r="BS13" s="20" t="s">
        <v>1195</v>
      </c>
      <c r="BT13" s="20" t="s">
        <v>740</v>
      </c>
      <c r="BU13" s="20" t="s">
        <v>741</v>
      </c>
      <c r="BV13" s="20" t="s">
        <v>1196</v>
      </c>
      <c r="BW13" s="20" t="s">
        <v>742</v>
      </c>
      <c r="BX13" s="20" t="s">
        <v>743</v>
      </c>
      <c r="BY13" s="20" t="s">
        <v>744</v>
      </c>
      <c r="BZ13" s="20" t="s">
        <v>1197</v>
      </c>
      <c r="CA13" s="20" t="s">
        <v>1198</v>
      </c>
      <c r="CB13" s="20" t="s">
        <v>1199</v>
      </c>
      <c r="CC13" s="20" t="s">
        <v>1200</v>
      </c>
      <c r="CD13" s="20" t="s">
        <v>747</v>
      </c>
      <c r="CE13" s="20" t="s">
        <v>748</v>
      </c>
      <c r="CF13" s="20" t="s">
        <v>1201</v>
      </c>
      <c r="CG13" s="20" t="s">
        <v>1202</v>
      </c>
      <c r="CH13" s="20" t="s">
        <v>745</v>
      </c>
      <c r="CI13" s="20" t="s">
        <v>1203</v>
      </c>
      <c r="CJ13" s="20" t="s">
        <v>1204</v>
      </c>
      <c r="CK13" s="20" t="s">
        <v>749</v>
      </c>
      <c r="CL13" s="20" t="s">
        <v>353</v>
      </c>
      <c r="CM13" s="20" t="s">
        <v>521</v>
      </c>
      <c r="CN13" s="20" t="s">
        <v>354</v>
      </c>
      <c r="CO13" s="20" t="s">
        <v>750</v>
      </c>
      <c r="CP13" s="20" t="s">
        <v>1205</v>
      </c>
      <c r="CQ13" s="20" t="s">
        <v>751</v>
      </c>
      <c r="CR13" s="20" t="s">
        <v>752</v>
      </c>
      <c r="CS13" s="20" t="s">
        <v>1206</v>
      </c>
      <c r="CT13" s="20" t="s">
        <v>753</v>
      </c>
      <c r="CU13" s="20" t="s">
        <v>531</v>
      </c>
      <c r="CV13" s="20" t="s">
        <v>532</v>
      </c>
      <c r="CW13" s="20" t="s">
        <v>533</v>
      </c>
      <c r="CX13" s="20" t="s">
        <v>1207</v>
      </c>
      <c r="CY13" s="20" t="s">
        <v>1208</v>
      </c>
      <c r="CZ13" s="20" t="s">
        <v>536</v>
      </c>
      <c r="DA13" s="20" t="s">
        <v>512</v>
      </c>
      <c r="DB13" s="20" t="s">
        <v>513</v>
      </c>
      <c r="DC13" s="20" t="s">
        <v>754</v>
      </c>
      <c r="DD13" s="20" t="s">
        <v>757</v>
      </c>
      <c r="DE13" s="20" t="s">
        <v>758</v>
      </c>
      <c r="DF13" s="20" t="s">
        <v>1209</v>
      </c>
      <c r="DG13" s="20" t="s">
        <v>1210</v>
      </c>
      <c r="DH13" s="20" t="s">
        <v>1211</v>
      </c>
      <c r="DI13" s="20" t="s">
        <v>1212</v>
      </c>
      <c r="DJ13" s="21" t="s">
        <v>359</v>
      </c>
      <c r="DK13" s="20" t="s">
        <v>1213</v>
      </c>
      <c r="DL13" s="21" t="s">
        <v>1214</v>
      </c>
      <c r="DM13" s="21" t="s">
        <v>759</v>
      </c>
      <c r="DN13" s="20" t="s">
        <v>1215</v>
      </c>
      <c r="DO13" s="21" t="s">
        <v>760</v>
      </c>
      <c r="DP13" s="21" t="s">
        <v>761</v>
      </c>
      <c r="DQ13" s="20" t="s">
        <v>1331</v>
      </c>
      <c r="DR13" s="21" t="s">
        <v>1216</v>
      </c>
      <c r="DS13" s="21" t="s">
        <v>1217</v>
      </c>
      <c r="DT13" s="20" t="s">
        <v>1218</v>
      </c>
      <c r="DU13" s="21" t="s">
        <v>1219</v>
      </c>
      <c r="DV13" s="21" t="s">
        <v>1220</v>
      </c>
      <c r="DW13" s="20" t="s">
        <v>1221</v>
      </c>
      <c r="DX13" s="21" t="s">
        <v>1222</v>
      </c>
      <c r="DY13" s="20" t="s">
        <v>1223</v>
      </c>
      <c r="DZ13" s="20" t="s">
        <v>1224</v>
      </c>
      <c r="EA13" s="20" t="s">
        <v>1225</v>
      </c>
      <c r="EB13" s="20" t="s">
        <v>1226</v>
      </c>
      <c r="EC13" s="20" t="s">
        <v>1227</v>
      </c>
      <c r="ED13" s="20" t="s">
        <v>1228</v>
      </c>
      <c r="EE13" s="20" t="s">
        <v>1230</v>
      </c>
      <c r="EF13" s="20" t="s">
        <v>1231</v>
      </c>
      <c r="EG13" s="20" t="s">
        <v>1232</v>
      </c>
      <c r="EH13" s="20" t="s">
        <v>765</v>
      </c>
      <c r="EI13" s="20" t="s">
        <v>766</v>
      </c>
      <c r="EJ13" s="20" t="s">
        <v>1233</v>
      </c>
      <c r="EK13" s="20" t="s">
        <v>1234</v>
      </c>
      <c r="EL13" s="20" t="s">
        <v>1235</v>
      </c>
      <c r="EM13" s="20" t="s">
        <v>1236</v>
      </c>
      <c r="EN13" s="20" t="s">
        <v>768</v>
      </c>
      <c r="EO13" s="20" t="s">
        <v>769</v>
      </c>
      <c r="EP13" s="20" t="s">
        <v>1237</v>
      </c>
      <c r="EQ13" s="20" t="s">
        <v>770</v>
      </c>
      <c r="ER13" s="20" t="s">
        <v>771</v>
      </c>
      <c r="ES13" s="20" t="s">
        <v>1239</v>
      </c>
      <c r="ET13" s="20" t="s">
        <v>773</v>
      </c>
      <c r="EU13" s="20" t="s">
        <v>774</v>
      </c>
      <c r="EV13" s="20" t="s">
        <v>1240</v>
      </c>
      <c r="EW13" s="20" t="s">
        <v>773</v>
      </c>
      <c r="EX13" s="20" t="s">
        <v>774</v>
      </c>
      <c r="EY13" s="20" t="s">
        <v>1242</v>
      </c>
      <c r="EZ13" s="20" t="s">
        <v>197</v>
      </c>
      <c r="FA13" s="20" t="s">
        <v>1244</v>
      </c>
      <c r="FB13" s="20" t="s">
        <v>210</v>
      </c>
      <c r="FC13" s="20" t="s">
        <v>755</v>
      </c>
      <c r="FD13" s="20" t="s">
        <v>756</v>
      </c>
      <c r="FE13" s="20" t="s">
        <v>787</v>
      </c>
      <c r="FF13" s="20" t="s">
        <v>775</v>
      </c>
      <c r="FG13" s="20" t="s">
        <v>1246</v>
      </c>
      <c r="FH13" s="20" t="s">
        <v>1247</v>
      </c>
      <c r="FI13" s="20" t="s">
        <v>15</v>
      </c>
      <c r="FJ13" s="20" t="s">
        <v>16</v>
      </c>
      <c r="FK13" s="20" t="s">
        <v>146</v>
      </c>
      <c r="FL13" s="20" t="s">
        <v>1249</v>
      </c>
      <c r="FM13" s="20" t="s">
        <v>1250</v>
      </c>
      <c r="FN13" s="20" t="s">
        <v>1251</v>
      </c>
      <c r="FO13" s="20" t="s">
        <v>1253</v>
      </c>
      <c r="FP13" s="20" t="s">
        <v>1254</v>
      </c>
      <c r="FQ13" s="20" t="s">
        <v>1256</v>
      </c>
      <c r="FR13" s="20" t="s">
        <v>777</v>
      </c>
      <c r="FS13" s="20" t="s">
        <v>1257</v>
      </c>
      <c r="FT13" s="20" t="s">
        <v>1258</v>
      </c>
      <c r="FU13" s="20" t="s">
        <v>778</v>
      </c>
      <c r="FV13" s="20" t="s">
        <v>779</v>
      </c>
      <c r="FW13" s="20" t="s">
        <v>1260</v>
      </c>
      <c r="FX13" s="20" t="s">
        <v>1262</v>
      </c>
      <c r="FY13" s="20" t="s">
        <v>780</v>
      </c>
      <c r="FZ13" s="20" t="s">
        <v>1263</v>
      </c>
      <c r="GA13" s="21" t="s">
        <v>1265</v>
      </c>
      <c r="GB13" s="20" t="s">
        <v>1266</v>
      </c>
      <c r="GC13" s="21" t="s">
        <v>1267</v>
      </c>
      <c r="GD13" s="20" t="s">
        <v>1268</v>
      </c>
      <c r="GE13" s="20" t="s">
        <v>1269</v>
      </c>
      <c r="GF13" s="20" t="s">
        <v>1270</v>
      </c>
      <c r="GG13" s="21" t="s">
        <v>151</v>
      </c>
      <c r="GH13" s="20" t="s">
        <v>782</v>
      </c>
      <c r="GI13" s="21" t="s">
        <v>783</v>
      </c>
      <c r="GJ13" s="21" t="s">
        <v>1273</v>
      </c>
      <c r="GK13" s="20" t="s">
        <v>523</v>
      </c>
      <c r="GL13" s="21" t="s">
        <v>784</v>
      </c>
      <c r="GM13" s="21" t="s">
        <v>243</v>
      </c>
      <c r="GN13" s="20" t="s">
        <v>251</v>
      </c>
      <c r="GO13" s="21" t="s">
        <v>787</v>
      </c>
      <c r="GP13" s="21" t="s">
        <v>785</v>
      </c>
      <c r="GQ13" s="20" t="s">
        <v>786</v>
      </c>
      <c r="GR13" s="21" t="s">
        <v>1276</v>
      </c>
      <c r="GS13" s="21" t="s">
        <v>1277</v>
      </c>
      <c r="GT13" s="20" t="s">
        <v>789</v>
      </c>
      <c r="GU13" s="21" t="s">
        <v>1278</v>
      </c>
      <c r="GV13" s="21" t="s">
        <v>1279</v>
      </c>
      <c r="GW13" s="20" t="s">
        <v>1280</v>
      </c>
      <c r="GX13" s="21" t="s">
        <v>1281</v>
      </c>
      <c r="GY13" s="21" t="s">
        <v>792</v>
      </c>
      <c r="GZ13" s="20" t="s">
        <v>793</v>
      </c>
      <c r="HA13" s="21" t="s">
        <v>794</v>
      </c>
      <c r="HB13" s="20" t="s">
        <v>575</v>
      </c>
      <c r="HC13" s="20" t="s">
        <v>1283</v>
      </c>
      <c r="HD13" s="20" t="s">
        <v>795</v>
      </c>
      <c r="HE13" s="20" t="s">
        <v>94</v>
      </c>
      <c r="HF13" s="20" t="s">
        <v>256</v>
      </c>
      <c r="HG13" s="20" t="s">
        <v>255</v>
      </c>
      <c r="HH13" s="20" t="s">
        <v>40</v>
      </c>
      <c r="HI13" s="20" t="s">
        <v>41</v>
      </c>
      <c r="HJ13" s="20" t="s">
        <v>102</v>
      </c>
      <c r="HK13" s="20" t="s">
        <v>1286</v>
      </c>
      <c r="HL13" s="20" t="s">
        <v>796</v>
      </c>
      <c r="HM13" s="20" t="s">
        <v>1287</v>
      </c>
      <c r="HN13" s="20" t="s">
        <v>1289</v>
      </c>
      <c r="HO13" s="20" t="s">
        <v>1290</v>
      </c>
      <c r="HP13" s="20" t="s">
        <v>1291</v>
      </c>
      <c r="HQ13" s="20" t="s">
        <v>801</v>
      </c>
      <c r="HR13" s="20" t="s">
        <v>802</v>
      </c>
      <c r="HS13" s="20" t="s">
        <v>1292</v>
      </c>
      <c r="HT13" s="20" t="s">
        <v>1334</v>
      </c>
      <c r="HU13" s="20" t="s">
        <v>799</v>
      </c>
      <c r="HV13" s="20" t="s">
        <v>1293</v>
      </c>
      <c r="HW13" s="20" t="s">
        <v>1294</v>
      </c>
      <c r="HX13" s="20" t="s">
        <v>1295</v>
      </c>
      <c r="HY13" s="20" t="s">
        <v>1296</v>
      </c>
      <c r="HZ13" s="20" t="s">
        <v>1298</v>
      </c>
      <c r="IA13" s="20" t="s">
        <v>1299</v>
      </c>
      <c r="IB13" s="20" t="s">
        <v>1300</v>
      </c>
      <c r="IC13" s="20" t="s">
        <v>1302</v>
      </c>
      <c r="ID13" s="20" t="s">
        <v>1303</v>
      </c>
      <c r="IE13" s="20" t="s">
        <v>1304</v>
      </c>
      <c r="IF13" s="20" t="s">
        <v>804</v>
      </c>
      <c r="IG13" s="20" t="s">
        <v>805</v>
      </c>
      <c r="IH13" s="20" t="s">
        <v>1305</v>
      </c>
      <c r="II13" s="20" t="s">
        <v>147</v>
      </c>
      <c r="IJ13" s="20" t="s">
        <v>234</v>
      </c>
      <c r="IK13" s="20" t="s">
        <v>208</v>
      </c>
      <c r="IL13" s="20" t="s">
        <v>1308</v>
      </c>
      <c r="IM13" s="20" t="s">
        <v>1309</v>
      </c>
      <c r="IN13" s="20" t="s">
        <v>1310</v>
      </c>
      <c r="IO13" s="20" t="s">
        <v>1312</v>
      </c>
      <c r="IP13" s="20" t="s">
        <v>1313</v>
      </c>
      <c r="IQ13" s="20" t="s">
        <v>1314</v>
      </c>
      <c r="IR13" s="20" t="s">
        <v>1316</v>
      </c>
      <c r="IS13" s="20" t="s">
        <v>1317</v>
      </c>
      <c r="IT13" s="20" t="s">
        <v>1318</v>
      </c>
    </row>
    <row r="14" spans="1:692" ht="15.65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  <c r="KH14" s="29"/>
      <c r="KI14" s="29"/>
      <c r="KJ14" s="29"/>
      <c r="KK14" s="29"/>
      <c r="KL14" s="29"/>
      <c r="KM14" s="29"/>
      <c r="KN14" s="29"/>
      <c r="KO14" s="29"/>
      <c r="KP14" s="29"/>
      <c r="KQ14" s="29"/>
      <c r="KR14" s="29"/>
      <c r="KS14" s="29"/>
      <c r="KT14" s="29"/>
      <c r="KU14" s="29"/>
      <c r="KV14" s="29"/>
      <c r="KW14" s="29"/>
      <c r="KX14" s="29"/>
      <c r="KY14" s="29"/>
      <c r="KZ14" s="29"/>
      <c r="LA14" s="29"/>
      <c r="LB14" s="29"/>
      <c r="LC14" s="29"/>
      <c r="LD14" s="29"/>
      <c r="LE14" s="29"/>
      <c r="LF14" s="29"/>
      <c r="LG14" s="29"/>
      <c r="LH14" s="29"/>
      <c r="LI14" s="29"/>
      <c r="LJ14" s="29"/>
      <c r="LK14" s="29"/>
      <c r="LL14" s="29"/>
      <c r="LM14" s="29"/>
      <c r="LN14" s="29"/>
      <c r="LO14" s="29"/>
      <c r="LP14" s="29"/>
      <c r="LQ14" s="29"/>
      <c r="LR14" s="29"/>
      <c r="LS14" s="29"/>
      <c r="LT14" s="29"/>
      <c r="LU14" s="29"/>
      <c r="LV14" s="29"/>
      <c r="LW14" s="29"/>
      <c r="LX14" s="29"/>
      <c r="LY14" s="29"/>
      <c r="LZ14" s="29"/>
      <c r="MA14" s="29"/>
      <c r="MB14" s="29"/>
      <c r="MC14" s="29"/>
      <c r="MD14" s="29"/>
      <c r="ME14" s="29"/>
      <c r="MF14" s="29"/>
      <c r="MG14" s="29"/>
      <c r="MH14" s="29"/>
      <c r="MI14" s="29"/>
      <c r="MJ14" s="29"/>
      <c r="MK14" s="29"/>
      <c r="ML14" s="29"/>
      <c r="MM14" s="29"/>
      <c r="MN14" s="29"/>
      <c r="MO14" s="29"/>
      <c r="MP14" s="29"/>
      <c r="MQ14" s="29"/>
      <c r="MR14" s="29"/>
      <c r="MS14" s="29"/>
      <c r="MT14" s="29"/>
      <c r="MU14" s="29"/>
      <c r="MV14" s="29"/>
      <c r="MW14" s="29"/>
      <c r="MX14" s="29"/>
      <c r="MY14" s="29"/>
      <c r="MZ14" s="29"/>
      <c r="NA14" s="29"/>
      <c r="NB14" s="29"/>
      <c r="NC14" s="29"/>
      <c r="ND14" s="29"/>
      <c r="NE14" s="29"/>
      <c r="NF14" s="29"/>
      <c r="NG14" s="29"/>
      <c r="NH14" s="29"/>
      <c r="NI14" s="29"/>
      <c r="NJ14" s="29"/>
      <c r="NK14" s="29"/>
      <c r="NL14" s="29"/>
      <c r="NM14" s="29"/>
      <c r="NN14" s="29"/>
      <c r="NO14" s="29"/>
      <c r="NP14" s="29"/>
      <c r="NQ14" s="29"/>
      <c r="NR14" s="29"/>
      <c r="NS14" s="29"/>
      <c r="NT14" s="29"/>
      <c r="NU14" s="29"/>
      <c r="NV14" s="29"/>
      <c r="NW14" s="29"/>
      <c r="NX14" s="29"/>
      <c r="NY14" s="29"/>
      <c r="NZ14" s="29"/>
      <c r="OA14" s="29"/>
      <c r="OB14" s="29"/>
      <c r="OC14" s="29"/>
      <c r="OD14" s="29"/>
      <c r="OE14" s="29"/>
      <c r="OF14" s="29"/>
      <c r="OG14" s="29"/>
      <c r="OH14" s="29"/>
      <c r="OI14" s="29"/>
      <c r="OJ14" s="29"/>
      <c r="OK14" s="29"/>
      <c r="OL14" s="29"/>
      <c r="OM14" s="29"/>
      <c r="ON14" s="29"/>
      <c r="OO14" s="29"/>
      <c r="OP14" s="29"/>
      <c r="OQ14" s="29"/>
      <c r="OR14" s="29"/>
      <c r="OS14" s="29"/>
      <c r="OT14" s="29"/>
      <c r="OU14" s="29"/>
      <c r="OV14" s="29"/>
      <c r="OW14" s="29"/>
      <c r="OX14" s="29"/>
      <c r="OY14" s="29"/>
      <c r="OZ14" s="29"/>
      <c r="PA14" s="29"/>
      <c r="PB14" s="29"/>
      <c r="PC14" s="29"/>
      <c r="PD14" s="29"/>
      <c r="PE14" s="29"/>
      <c r="PF14" s="29"/>
      <c r="PG14" s="29"/>
      <c r="PH14" s="29"/>
      <c r="PI14" s="29"/>
      <c r="PJ14" s="29"/>
      <c r="PK14" s="29"/>
      <c r="PL14" s="29"/>
      <c r="PM14" s="29"/>
      <c r="PN14" s="29"/>
      <c r="PO14" s="29"/>
      <c r="PP14" s="29"/>
      <c r="PQ14" s="29"/>
      <c r="PR14" s="29"/>
      <c r="PS14" s="29"/>
      <c r="PT14" s="29"/>
      <c r="PU14" s="29"/>
      <c r="PV14" s="29"/>
      <c r="PW14" s="29"/>
      <c r="PX14" s="29"/>
      <c r="PY14" s="29"/>
      <c r="PZ14" s="29"/>
      <c r="QA14" s="29"/>
      <c r="QB14" s="29"/>
      <c r="QC14" s="29"/>
      <c r="QD14" s="29"/>
      <c r="QE14" s="29"/>
      <c r="QF14" s="29"/>
      <c r="QG14" s="29"/>
      <c r="QH14" s="29"/>
      <c r="QI14" s="29"/>
      <c r="QJ14" s="29"/>
      <c r="QK14" s="29"/>
      <c r="QL14" s="29"/>
      <c r="QM14" s="29"/>
      <c r="QN14" s="29"/>
      <c r="QO14" s="29"/>
      <c r="QP14" s="29"/>
      <c r="QQ14" s="29"/>
      <c r="QR14" s="29"/>
      <c r="QS14" s="29"/>
      <c r="QT14" s="29"/>
      <c r="QU14" s="29"/>
      <c r="QV14" s="29"/>
      <c r="QW14" s="29"/>
      <c r="QX14" s="29"/>
      <c r="QY14" s="29"/>
      <c r="QZ14" s="29"/>
      <c r="RA14" s="29"/>
      <c r="RB14" s="29"/>
      <c r="RC14" s="29"/>
      <c r="RD14" s="29"/>
      <c r="RE14" s="29"/>
      <c r="RF14" s="29"/>
      <c r="RG14" s="29"/>
      <c r="RH14" s="29"/>
      <c r="RI14" s="29"/>
      <c r="RJ14" s="29"/>
      <c r="RK14" s="29"/>
      <c r="RL14" s="29"/>
      <c r="RM14" s="29"/>
      <c r="RN14" s="29"/>
      <c r="RO14" s="29"/>
      <c r="RP14" s="29"/>
      <c r="RQ14" s="29"/>
      <c r="RR14" s="29"/>
      <c r="RS14" s="29"/>
      <c r="RT14" s="29"/>
      <c r="RU14" s="29"/>
      <c r="RV14" s="29"/>
      <c r="RW14" s="29"/>
      <c r="RX14" s="29"/>
      <c r="RY14" s="29"/>
      <c r="RZ14" s="29"/>
      <c r="SA14" s="29"/>
      <c r="SB14" s="29"/>
      <c r="SC14" s="29"/>
      <c r="SD14" s="29"/>
      <c r="SE14" s="29"/>
      <c r="SF14" s="29"/>
      <c r="SG14" s="29"/>
      <c r="SH14" s="29"/>
      <c r="SI14" s="29"/>
      <c r="SJ14" s="29"/>
      <c r="SK14" s="29"/>
      <c r="SL14" s="29"/>
      <c r="SM14" s="29"/>
      <c r="SN14" s="29"/>
      <c r="SO14" s="29"/>
      <c r="SP14" s="29"/>
      <c r="SQ14" s="29"/>
      <c r="SR14" s="29"/>
      <c r="SS14" s="29"/>
      <c r="ST14" s="29"/>
      <c r="SU14" s="29"/>
      <c r="SV14" s="29"/>
      <c r="SW14" s="29"/>
      <c r="SX14" s="29"/>
      <c r="SY14" s="29"/>
      <c r="SZ14" s="29"/>
      <c r="TA14" s="29"/>
      <c r="TB14" s="29"/>
      <c r="TC14" s="29"/>
      <c r="TD14" s="29"/>
      <c r="TE14" s="29"/>
      <c r="TF14" s="29"/>
      <c r="TG14" s="29"/>
      <c r="TH14" s="29"/>
      <c r="TI14" s="29"/>
      <c r="TJ14" s="29"/>
      <c r="TK14" s="29"/>
      <c r="TL14" s="29"/>
      <c r="TM14" s="29"/>
      <c r="TN14" s="29"/>
      <c r="TO14" s="29"/>
      <c r="TP14" s="29"/>
      <c r="TQ14" s="29"/>
      <c r="TR14" s="29"/>
      <c r="TS14" s="29"/>
      <c r="TT14" s="29"/>
      <c r="TU14" s="29"/>
      <c r="TV14" s="29"/>
      <c r="TW14" s="29"/>
      <c r="TX14" s="29"/>
      <c r="TY14" s="29"/>
      <c r="TZ14" s="29"/>
      <c r="UA14" s="29"/>
      <c r="UB14" s="29"/>
      <c r="UC14" s="29"/>
      <c r="UD14" s="29"/>
      <c r="UE14" s="29"/>
      <c r="UF14" s="29"/>
      <c r="UG14" s="29"/>
      <c r="UH14" s="29"/>
      <c r="UI14" s="29"/>
      <c r="UJ14" s="29"/>
      <c r="UK14" s="29"/>
      <c r="UL14" s="29"/>
      <c r="UM14" s="29"/>
      <c r="UN14" s="29"/>
      <c r="UO14" s="29"/>
      <c r="UP14" s="29"/>
      <c r="UQ14" s="29"/>
      <c r="UR14" s="29"/>
      <c r="US14" s="29"/>
      <c r="UT14" s="29"/>
      <c r="UU14" s="29"/>
      <c r="UV14" s="29"/>
      <c r="UW14" s="29"/>
      <c r="UX14" s="29"/>
      <c r="UY14" s="29"/>
      <c r="UZ14" s="29"/>
      <c r="VA14" s="29"/>
      <c r="VB14" s="29"/>
      <c r="VC14" s="29"/>
      <c r="VD14" s="29"/>
      <c r="VE14" s="29"/>
      <c r="VF14" s="29"/>
      <c r="VG14" s="29"/>
      <c r="VH14" s="29"/>
      <c r="VI14" s="29"/>
      <c r="VJ14" s="29"/>
      <c r="VK14" s="29"/>
      <c r="VL14" s="29"/>
      <c r="VM14" s="29"/>
      <c r="VN14" s="29"/>
      <c r="VO14" s="29"/>
      <c r="VP14" s="29"/>
      <c r="VQ14" s="29"/>
      <c r="VR14" s="29"/>
      <c r="VS14" s="29"/>
      <c r="VT14" s="29"/>
      <c r="VU14" s="29"/>
      <c r="VV14" s="29"/>
      <c r="VW14" s="29"/>
      <c r="VX14" s="29"/>
      <c r="VY14" s="29"/>
      <c r="VZ14" s="29"/>
      <c r="WA14" s="29"/>
      <c r="WB14" s="29"/>
      <c r="WC14" s="29"/>
      <c r="WD14" s="29"/>
      <c r="WE14" s="29"/>
      <c r="WF14" s="29"/>
      <c r="WG14" s="29"/>
      <c r="WH14" s="29"/>
      <c r="WI14" s="29"/>
      <c r="WJ14" s="29"/>
      <c r="WK14" s="29"/>
      <c r="WL14" s="29"/>
      <c r="WM14" s="29"/>
      <c r="WN14" s="29"/>
      <c r="WO14" s="29"/>
      <c r="WP14" s="29"/>
      <c r="WQ14" s="29"/>
      <c r="WR14" s="29"/>
      <c r="WS14" s="29"/>
      <c r="WT14" s="29"/>
      <c r="WU14" s="29"/>
      <c r="WV14" s="29"/>
      <c r="WW14" s="29"/>
      <c r="WX14" s="29"/>
      <c r="WY14" s="29"/>
      <c r="WZ14" s="29"/>
      <c r="XA14" s="29"/>
      <c r="XB14" s="29"/>
      <c r="XC14" s="29"/>
      <c r="XD14" s="29"/>
      <c r="XE14" s="29"/>
      <c r="XF14" s="29"/>
      <c r="XG14" s="29"/>
      <c r="XH14" s="29"/>
      <c r="XI14" s="29"/>
      <c r="XJ14" s="29"/>
      <c r="XK14" s="29"/>
      <c r="XL14" s="29"/>
      <c r="XM14" s="29"/>
      <c r="XN14" s="29"/>
      <c r="XO14" s="29"/>
      <c r="XP14" s="29"/>
      <c r="XQ14" s="29"/>
      <c r="XR14" s="29"/>
      <c r="XS14" s="29"/>
      <c r="XT14" s="29"/>
      <c r="XU14" s="29"/>
      <c r="XV14" s="29"/>
      <c r="XW14" s="29"/>
      <c r="XX14" s="29"/>
      <c r="XY14" s="29"/>
      <c r="XZ14" s="29"/>
      <c r="YA14" s="29"/>
      <c r="YB14" s="29"/>
      <c r="YC14" s="29"/>
      <c r="YD14" s="29"/>
      <c r="YE14" s="29"/>
      <c r="YF14" s="29"/>
      <c r="YG14" s="29"/>
      <c r="YH14" s="29"/>
      <c r="YI14" s="29"/>
      <c r="YJ14" s="29"/>
      <c r="YK14" s="29"/>
      <c r="YL14" s="29"/>
      <c r="YM14" s="29"/>
      <c r="YN14" s="29"/>
      <c r="YO14" s="29"/>
      <c r="YP14" s="29"/>
      <c r="YQ14" s="29"/>
      <c r="YR14" s="29"/>
      <c r="YS14" s="29"/>
      <c r="YT14" s="29"/>
      <c r="YU14" s="29"/>
      <c r="YV14" s="29"/>
      <c r="YW14" s="29"/>
      <c r="YX14" s="29"/>
      <c r="YY14" s="29"/>
      <c r="YZ14" s="29"/>
      <c r="ZA14" s="29"/>
      <c r="ZB14" s="29"/>
      <c r="ZC14" s="29"/>
      <c r="ZD14" s="29"/>
      <c r="ZE14" s="29"/>
      <c r="ZF14" s="29"/>
      <c r="ZG14" s="29"/>
      <c r="ZH14" s="29"/>
      <c r="ZI14" s="29"/>
      <c r="ZJ14" s="29"/>
      <c r="ZK14" s="29"/>
      <c r="ZL14" s="29"/>
      <c r="ZM14" s="29"/>
      <c r="ZN14" s="29"/>
      <c r="ZO14" s="29"/>
      <c r="ZP14" s="29"/>
    </row>
    <row r="15" spans="1:692" ht="15.65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9"/>
      <c r="KI15" s="29"/>
      <c r="KJ15" s="29"/>
      <c r="KK15" s="29"/>
      <c r="KL15" s="29"/>
      <c r="KM15" s="29"/>
      <c r="KN15" s="29"/>
      <c r="KO15" s="29"/>
      <c r="KP15" s="29"/>
      <c r="KQ15" s="29"/>
      <c r="KR15" s="29"/>
      <c r="KS15" s="29"/>
      <c r="KT15" s="29"/>
      <c r="KU15" s="29"/>
      <c r="KV15" s="29"/>
      <c r="KW15" s="29"/>
      <c r="KX15" s="29"/>
      <c r="KY15" s="29"/>
      <c r="KZ15" s="29"/>
      <c r="LA15" s="29"/>
      <c r="LB15" s="29"/>
      <c r="LC15" s="29"/>
      <c r="LD15" s="29"/>
      <c r="LE15" s="29"/>
      <c r="LF15" s="29"/>
      <c r="LG15" s="29"/>
      <c r="LH15" s="29"/>
      <c r="LI15" s="29"/>
      <c r="LJ15" s="29"/>
      <c r="LK15" s="29"/>
      <c r="LL15" s="29"/>
      <c r="LM15" s="29"/>
      <c r="LN15" s="29"/>
      <c r="LO15" s="29"/>
      <c r="LP15" s="29"/>
      <c r="LQ15" s="29"/>
      <c r="LR15" s="29"/>
      <c r="LS15" s="29"/>
      <c r="LT15" s="29"/>
      <c r="LU15" s="29"/>
      <c r="LV15" s="29"/>
      <c r="LW15" s="29"/>
      <c r="LX15" s="29"/>
      <c r="LY15" s="29"/>
      <c r="LZ15" s="29"/>
      <c r="MA15" s="29"/>
      <c r="MB15" s="29"/>
      <c r="MC15" s="29"/>
      <c r="MD15" s="29"/>
      <c r="ME15" s="29"/>
      <c r="MF15" s="29"/>
      <c r="MG15" s="29"/>
      <c r="MH15" s="29"/>
      <c r="MI15" s="29"/>
      <c r="MJ15" s="29"/>
      <c r="MK15" s="29"/>
      <c r="ML15" s="29"/>
      <c r="MM15" s="29"/>
      <c r="MN15" s="29"/>
      <c r="MO15" s="29"/>
      <c r="MP15" s="29"/>
      <c r="MQ15" s="29"/>
      <c r="MR15" s="29"/>
      <c r="MS15" s="29"/>
      <c r="MT15" s="29"/>
      <c r="MU15" s="29"/>
      <c r="MV15" s="29"/>
      <c r="MW15" s="29"/>
      <c r="MX15" s="29"/>
      <c r="MY15" s="29"/>
      <c r="MZ15" s="29"/>
      <c r="NA15" s="29"/>
      <c r="NB15" s="29"/>
      <c r="NC15" s="29"/>
      <c r="ND15" s="29"/>
      <c r="NE15" s="29"/>
      <c r="NF15" s="29"/>
      <c r="NG15" s="29"/>
      <c r="NH15" s="29"/>
      <c r="NI15" s="29"/>
      <c r="NJ15" s="29"/>
      <c r="NK15" s="29"/>
      <c r="NL15" s="29"/>
      <c r="NM15" s="29"/>
      <c r="NN15" s="29"/>
      <c r="NO15" s="29"/>
      <c r="NP15" s="29"/>
      <c r="NQ15" s="29"/>
      <c r="NR15" s="29"/>
      <c r="NS15" s="29"/>
      <c r="NT15" s="29"/>
      <c r="NU15" s="29"/>
      <c r="NV15" s="29"/>
      <c r="NW15" s="29"/>
      <c r="NX15" s="29"/>
      <c r="NY15" s="29"/>
      <c r="NZ15" s="29"/>
      <c r="OA15" s="29"/>
      <c r="OB15" s="29"/>
      <c r="OC15" s="29"/>
      <c r="OD15" s="29"/>
      <c r="OE15" s="29"/>
      <c r="OF15" s="29"/>
      <c r="OG15" s="29"/>
      <c r="OH15" s="29"/>
      <c r="OI15" s="29"/>
      <c r="OJ15" s="29"/>
      <c r="OK15" s="29"/>
      <c r="OL15" s="29"/>
      <c r="OM15" s="29"/>
      <c r="ON15" s="29"/>
      <c r="OO15" s="29"/>
      <c r="OP15" s="29"/>
      <c r="OQ15" s="29"/>
      <c r="OR15" s="29"/>
      <c r="OS15" s="29"/>
      <c r="OT15" s="29"/>
      <c r="OU15" s="29"/>
      <c r="OV15" s="29"/>
      <c r="OW15" s="29"/>
      <c r="OX15" s="29"/>
      <c r="OY15" s="29"/>
      <c r="OZ15" s="29"/>
      <c r="PA15" s="29"/>
      <c r="PB15" s="29"/>
      <c r="PC15" s="29"/>
      <c r="PD15" s="29"/>
      <c r="PE15" s="29"/>
      <c r="PF15" s="29"/>
      <c r="PG15" s="29"/>
      <c r="PH15" s="29"/>
      <c r="PI15" s="29"/>
      <c r="PJ15" s="29"/>
      <c r="PK15" s="29"/>
      <c r="PL15" s="29"/>
      <c r="PM15" s="29"/>
      <c r="PN15" s="29"/>
      <c r="PO15" s="29"/>
      <c r="PP15" s="29"/>
      <c r="PQ15" s="29"/>
      <c r="PR15" s="29"/>
      <c r="PS15" s="29"/>
      <c r="PT15" s="29"/>
      <c r="PU15" s="29"/>
      <c r="PV15" s="29"/>
      <c r="PW15" s="29"/>
      <c r="PX15" s="29"/>
      <c r="PY15" s="29"/>
      <c r="PZ15" s="29"/>
      <c r="QA15" s="29"/>
      <c r="QB15" s="29"/>
      <c r="QC15" s="29"/>
      <c r="QD15" s="29"/>
      <c r="QE15" s="29"/>
      <c r="QF15" s="29"/>
      <c r="QG15" s="29"/>
      <c r="QH15" s="29"/>
      <c r="QI15" s="29"/>
      <c r="QJ15" s="29"/>
      <c r="QK15" s="29"/>
      <c r="QL15" s="29"/>
      <c r="QM15" s="29"/>
      <c r="QN15" s="29"/>
      <c r="QO15" s="29"/>
      <c r="QP15" s="29"/>
      <c r="QQ15" s="29"/>
      <c r="QR15" s="29"/>
      <c r="QS15" s="29"/>
      <c r="QT15" s="29"/>
      <c r="QU15" s="29"/>
      <c r="QV15" s="29"/>
      <c r="QW15" s="29"/>
      <c r="QX15" s="29"/>
      <c r="QY15" s="29"/>
      <c r="QZ15" s="29"/>
      <c r="RA15" s="29"/>
      <c r="RB15" s="29"/>
      <c r="RC15" s="29"/>
      <c r="RD15" s="29"/>
      <c r="RE15" s="29"/>
      <c r="RF15" s="29"/>
      <c r="RG15" s="29"/>
      <c r="RH15" s="29"/>
      <c r="RI15" s="29"/>
      <c r="RJ15" s="29"/>
      <c r="RK15" s="29"/>
      <c r="RL15" s="29"/>
      <c r="RM15" s="29"/>
      <c r="RN15" s="29"/>
      <c r="RO15" s="29"/>
      <c r="RP15" s="29"/>
      <c r="RQ15" s="29"/>
      <c r="RR15" s="29"/>
      <c r="RS15" s="29"/>
      <c r="RT15" s="29"/>
      <c r="RU15" s="29"/>
      <c r="RV15" s="29"/>
      <c r="RW15" s="29"/>
      <c r="RX15" s="29"/>
      <c r="RY15" s="29"/>
      <c r="RZ15" s="29"/>
      <c r="SA15" s="29"/>
      <c r="SB15" s="29"/>
      <c r="SC15" s="29"/>
      <c r="SD15" s="29"/>
      <c r="SE15" s="29"/>
      <c r="SF15" s="29"/>
      <c r="SG15" s="29"/>
      <c r="SH15" s="29"/>
      <c r="SI15" s="29"/>
      <c r="SJ15" s="29"/>
      <c r="SK15" s="29"/>
      <c r="SL15" s="29"/>
      <c r="SM15" s="29"/>
      <c r="SN15" s="29"/>
      <c r="SO15" s="29"/>
      <c r="SP15" s="29"/>
      <c r="SQ15" s="29"/>
      <c r="SR15" s="29"/>
      <c r="SS15" s="29"/>
      <c r="ST15" s="29"/>
      <c r="SU15" s="29"/>
      <c r="SV15" s="29"/>
      <c r="SW15" s="29"/>
      <c r="SX15" s="29"/>
      <c r="SY15" s="29"/>
      <c r="SZ15" s="29"/>
      <c r="TA15" s="29"/>
      <c r="TB15" s="29"/>
      <c r="TC15" s="29"/>
      <c r="TD15" s="29"/>
      <c r="TE15" s="29"/>
      <c r="TF15" s="29"/>
      <c r="TG15" s="29"/>
      <c r="TH15" s="29"/>
      <c r="TI15" s="29"/>
      <c r="TJ15" s="29"/>
      <c r="TK15" s="29"/>
      <c r="TL15" s="29"/>
      <c r="TM15" s="29"/>
      <c r="TN15" s="29"/>
      <c r="TO15" s="29"/>
      <c r="TP15" s="29"/>
      <c r="TQ15" s="29"/>
      <c r="TR15" s="29"/>
      <c r="TS15" s="29"/>
      <c r="TT15" s="29"/>
      <c r="TU15" s="29"/>
      <c r="TV15" s="29"/>
      <c r="TW15" s="29"/>
      <c r="TX15" s="29"/>
      <c r="TY15" s="29"/>
      <c r="TZ15" s="29"/>
      <c r="UA15" s="29"/>
      <c r="UB15" s="29"/>
      <c r="UC15" s="29"/>
      <c r="UD15" s="29"/>
      <c r="UE15" s="29"/>
      <c r="UF15" s="29"/>
      <c r="UG15" s="29"/>
      <c r="UH15" s="29"/>
      <c r="UI15" s="29"/>
      <c r="UJ15" s="29"/>
      <c r="UK15" s="29"/>
      <c r="UL15" s="29"/>
      <c r="UM15" s="29"/>
      <c r="UN15" s="29"/>
      <c r="UO15" s="29"/>
      <c r="UP15" s="29"/>
      <c r="UQ15" s="29"/>
      <c r="UR15" s="29"/>
      <c r="US15" s="29"/>
      <c r="UT15" s="29"/>
      <c r="UU15" s="29"/>
      <c r="UV15" s="29"/>
      <c r="UW15" s="29"/>
      <c r="UX15" s="29"/>
      <c r="UY15" s="29"/>
      <c r="UZ15" s="29"/>
      <c r="VA15" s="29"/>
      <c r="VB15" s="29"/>
      <c r="VC15" s="29"/>
      <c r="VD15" s="29"/>
      <c r="VE15" s="29"/>
      <c r="VF15" s="29"/>
      <c r="VG15" s="29"/>
      <c r="VH15" s="29"/>
      <c r="VI15" s="29"/>
      <c r="VJ15" s="29"/>
      <c r="VK15" s="29"/>
      <c r="VL15" s="29"/>
      <c r="VM15" s="29"/>
      <c r="VN15" s="29"/>
      <c r="VO15" s="29"/>
      <c r="VP15" s="29"/>
      <c r="VQ15" s="29"/>
      <c r="VR15" s="29"/>
      <c r="VS15" s="29"/>
      <c r="VT15" s="29"/>
      <c r="VU15" s="29"/>
      <c r="VV15" s="29"/>
      <c r="VW15" s="29"/>
      <c r="VX15" s="29"/>
      <c r="VY15" s="29"/>
      <c r="VZ15" s="29"/>
      <c r="WA15" s="29"/>
      <c r="WB15" s="29"/>
      <c r="WC15" s="29"/>
      <c r="WD15" s="29"/>
      <c r="WE15" s="29"/>
      <c r="WF15" s="29"/>
      <c r="WG15" s="29"/>
      <c r="WH15" s="29"/>
      <c r="WI15" s="29"/>
      <c r="WJ15" s="29"/>
      <c r="WK15" s="29"/>
      <c r="WL15" s="29"/>
      <c r="WM15" s="29"/>
      <c r="WN15" s="29"/>
      <c r="WO15" s="29"/>
      <c r="WP15" s="29"/>
      <c r="WQ15" s="29"/>
      <c r="WR15" s="29"/>
      <c r="WS15" s="29"/>
      <c r="WT15" s="29"/>
      <c r="WU15" s="29"/>
      <c r="WV15" s="29"/>
      <c r="WW15" s="29"/>
      <c r="WX15" s="29"/>
      <c r="WY15" s="29"/>
      <c r="WZ15" s="29"/>
      <c r="XA15" s="29"/>
      <c r="XB15" s="29"/>
      <c r="XC15" s="29"/>
      <c r="XD15" s="29"/>
      <c r="XE15" s="29"/>
      <c r="XF15" s="29"/>
      <c r="XG15" s="29"/>
      <c r="XH15" s="29"/>
      <c r="XI15" s="29"/>
      <c r="XJ15" s="29"/>
      <c r="XK15" s="29"/>
      <c r="XL15" s="29"/>
      <c r="XM15" s="29"/>
      <c r="XN15" s="29"/>
      <c r="XO15" s="29"/>
      <c r="XP15" s="29"/>
      <c r="XQ15" s="29"/>
      <c r="XR15" s="29"/>
      <c r="XS15" s="29"/>
      <c r="XT15" s="29"/>
      <c r="XU15" s="29"/>
      <c r="XV15" s="29"/>
      <c r="XW15" s="29"/>
      <c r="XX15" s="29"/>
      <c r="XY15" s="29"/>
      <c r="XZ15" s="29"/>
      <c r="YA15" s="29"/>
      <c r="YB15" s="29"/>
      <c r="YC15" s="29"/>
      <c r="YD15" s="29"/>
      <c r="YE15" s="29"/>
      <c r="YF15" s="29"/>
      <c r="YG15" s="29"/>
      <c r="YH15" s="29"/>
      <c r="YI15" s="29"/>
      <c r="YJ15" s="29"/>
      <c r="YK15" s="29"/>
      <c r="YL15" s="29"/>
      <c r="YM15" s="29"/>
      <c r="YN15" s="29"/>
      <c r="YO15" s="29"/>
      <c r="YP15" s="29"/>
      <c r="YQ15" s="29"/>
      <c r="YR15" s="29"/>
      <c r="YS15" s="29"/>
      <c r="YT15" s="29"/>
      <c r="YU15" s="29"/>
      <c r="YV15" s="29"/>
      <c r="YW15" s="29"/>
      <c r="YX15" s="29"/>
      <c r="YY15" s="29"/>
      <c r="YZ15" s="29"/>
      <c r="ZA15" s="29"/>
      <c r="ZB15" s="29"/>
      <c r="ZC15" s="29"/>
      <c r="ZD15" s="29"/>
      <c r="ZE15" s="29"/>
      <c r="ZF15" s="29"/>
      <c r="ZG15" s="29"/>
      <c r="ZH15" s="29"/>
      <c r="ZI15" s="29"/>
      <c r="ZJ15" s="29"/>
      <c r="ZK15" s="29"/>
      <c r="ZL15" s="29"/>
      <c r="ZM15" s="29"/>
      <c r="ZN15" s="29"/>
      <c r="ZO15" s="29"/>
      <c r="ZP15" s="29"/>
    </row>
    <row r="16" spans="1:692" ht="15.65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  <c r="KH16" s="29"/>
      <c r="KI16" s="29"/>
      <c r="KJ16" s="29"/>
      <c r="KK16" s="29"/>
      <c r="KL16" s="29"/>
      <c r="KM16" s="29"/>
      <c r="KN16" s="29"/>
      <c r="KO16" s="29"/>
      <c r="KP16" s="29"/>
      <c r="KQ16" s="29"/>
      <c r="KR16" s="29"/>
      <c r="KS16" s="29"/>
      <c r="KT16" s="29"/>
      <c r="KU16" s="29"/>
      <c r="KV16" s="29"/>
      <c r="KW16" s="29"/>
      <c r="KX16" s="29"/>
      <c r="KY16" s="29"/>
      <c r="KZ16" s="29"/>
      <c r="LA16" s="29"/>
      <c r="LB16" s="29"/>
      <c r="LC16" s="29"/>
      <c r="LD16" s="29"/>
      <c r="LE16" s="29"/>
      <c r="LF16" s="29"/>
      <c r="LG16" s="29"/>
      <c r="LH16" s="29"/>
      <c r="LI16" s="29"/>
      <c r="LJ16" s="29"/>
      <c r="LK16" s="29"/>
      <c r="LL16" s="29"/>
      <c r="LM16" s="29"/>
      <c r="LN16" s="29"/>
      <c r="LO16" s="29"/>
      <c r="LP16" s="29"/>
      <c r="LQ16" s="29"/>
      <c r="LR16" s="29"/>
      <c r="LS16" s="29"/>
      <c r="LT16" s="29"/>
      <c r="LU16" s="29"/>
      <c r="LV16" s="29"/>
      <c r="LW16" s="29"/>
      <c r="LX16" s="29"/>
      <c r="LY16" s="29"/>
      <c r="LZ16" s="29"/>
      <c r="MA16" s="29"/>
      <c r="MB16" s="29"/>
      <c r="MC16" s="29"/>
      <c r="MD16" s="29"/>
      <c r="ME16" s="29"/>
      <c r="MF16" s="29"/>
      <c r="MG16" s="29"/>
      <c r="MH16" s="29"/>
      <c r="MI16" s="29"/>
      <c r="MJ16" s="29"/>
      <c r="MK16" s="29"/>
      <c r="ML16" s="29"/>
      <c r="MM16" s="29"/>
      <c r="MN16" s="29"/>
      <c r="MO16" s="29"/>
      <c r="MP16" s="29"/>
      <c r="MQ16" s="29"/>
      <c r="MR16" s="29"/>
      <c r="MS16" s="29"/>
      <c r="MT16" s="29"/>
      <c r="MU16" s="29"/>
      <c r="MV16" s="29"/>
      <c r="MW16" s="29"/>
      <c r="MX16" s="29"/>
      <c r="MY16" s="29"/>
      <c r="MZ16" s="29"/>
      <c r="NA16" s="29"/>
      <c r="NB16" s="29"/>
      <c r="NC16" s="29"/>
      <c r="ND16" s="29"/>
      <c r="NE16" s="29"/>
      <c r="NF16" s="29"/>
      <c r="NG16" s="29"/>
      <c r="NH16" s="29"/>
      <c r="NI16" s="29"/>
      <c r="NJ16" s="29"/>
      <c r="NK16" s="29"/>
      <c r="NL16" s="29"/>
      <c r="NM16" s="29"/>
      <c r="NN16" s="29"/>
      <c r="NO16" s="29"/>
      <c r="NP16" s="29"/>
      <c r="NQ16" s="29"/>
      <c r="NR16" s="29"/>
      <c r="NS16" s="29"/>
      <c r="NT16" s="29"/>
      <c r="NU16" s="29"/>
      <c r="NV16" s="29"/>
      <c r="NW16" s="29"/>
      <c r="NX16" s="29"/>
      <c r="NY16" s="29"/>
      <c r="NZ16" s="29"/>
      <c r="OA16" s="29"/>
      <c r="OB16" s="29"/>
      <c r="OC16" s="29"/>
      <c r="OD16" s="29"/>
      <c r="OE16" s="29"/>
      <c r="OF16" s="29"/>
      <c r="OG16" s="29"/>
      <c r="OH16" s="29"/>
      <c r="OI16" s="29"/>
      <c r="OJ16" s="29"/>
      <c r="OK16" s="29"/>
      <c r="OL16" s="29"/>
      <c r="OM16" s="29"/>
      <c r="ON16" s="29"/>
      <c r="OO16" s="29"/>
      <c r="OP16" s="29"/>
      <c r="OQ16" s="29"/>
      <c r="OR16" s="29"/>
      <c r="OS16" s="29"/>
      <c r="OT16" s="29"/>
      <c r="OU16" s="29"/>
      <c r="OV16" s="29"/>
      <c r="OW16" s="29"/>
      <c r="OX16" s="29"/>
      <c r="OY16" s="29"/>
      <c r="OZ16" s="29"/>
      <c r="PA16" s="29"/>
      <c r="PB16" s="29"/>
      <c r="PC16" s="29"/>
      <c r="PD16" s="29"/>
      <c r="PE16" s="29"/>
      <c r="PF16" s="29"/>
      <c r="PG16" s="29"/>
      <c r="PH16" s="29"/>
      <c r="PI16" s="29"/>
      <c r="PJ16" s="29"/>
      <c r="PK16" s="29"/>
      <c r="PL16" s="29"/>
      <c r="PM16" s="29"/>
      <c r="PN16" s="29"/>
      <c r="PO16" s="29"/>
      <c r="PP16" s="29"/>
      <c r="PQ16" s="29"/>
      <c r="PR16" s="29"/>
      <c r="PS16" s="29"/>
      <c r="PT16" s="29"/>
      <c r="PU16" s="29"/>
      <c r="PV16" s="29"/>
      <c r="PW16" s="29"/>
      <c r="PX16" s="29"/>
      <c r="PY16" s="29"/>
      <c r="PZ16" s="29"/>
      <c r="QA16" s="29"/>
      <c r="QB16" s="29"/>
      <c r="QC16" s="29"/>
      <c r="QD16" s="29"/>
      <c r="QE16" s="29"/>
      <c r="QF16" s="29"/>
      <c r="QG16" s="29"/>
      <c r="QH16" s="29"/>
      <c r="QI16" s="29"/>
      <c r="QJ16" s="29"/>
      <c r="QK16" s="29"/>
      <c r="QL16" s="29"/>
      <c r="QM16" s="29"/>
      <c r="QN16" s="29"/>
      <c r="QO16" s="29"/>
      <c r="QP16" s="29"/>
      <c r="QQ16" s="29"/>
      <c r="QR16" s="29"/>
      <c r="QS16" s="29"/>
      <c r="QT16" s="29"/>
      <c r="QU16" s="29"/>
      <c r="QV16" s="29"/>
      <c r="QW16" s="29"/>
      <c r="QX16" s="29"/>
      <c r="QY16" s="29"/>
      <c r="QZ16" s="29"/>
      <c r="RA16" s="29"/>
      <c r="RB16" s="29"/>
      <c r="RC16" s="29"/>
      <c r="RD16" s="29"/>
      <c r="RE16" s="29"/>
      <c r="RF16" s="29"/>
      <c r="RG16" s="29"/>
      <c r="RH16" s="29"/>
      <c r="RI16" s="29"/>
      <c r="RJ16" s="29"/>
      <c r="RK16" s="29"/>
      <c r="RL16" s="29"/>
      <c r="RM16" s="29"/>
      <c r="RN16" s="29"/>
      <c r="RO16" s="29"/>
      <c r="RP16" s="29"/>
      <c r="RQ16" s="29"/>
      <c r="RR16" s="29"/>
      <c r="RS16" s="29"/>
      <c r="RT16" s="29"/>
      <c r="RU16" s="29"/>
      <c r="RV16" s="29"/>
      <c r="RW16" s="29"/>
      <c r="RX16" s="29"/>
      <c r="RY16" s="29"/>
      <c r="RZ16" s="29"/>
      <c r="SA16" s="29"/>
      <c r="SB16" s="29"/>
      <c r="SC16" s="29"/>
      <c r="SD16" s="29"/>
      <c r="SE16" s="29"/>
      <c r="SF16" s="29"/>
      <c r="SG16" s="29"/>
      <c r="SH16" s="29"/>
      <c r="SI16" s="29"/>
      <c r="SJ16" s="29"/>
      <c r="SK16" s="29"/>
      <c r="SL16" s="29"/>
      <c r="SM16" s="29"/>
      <c r="SN16" s="29"/>
      <c r="SO16" s="29"/>
      <c r="SP16" s="29"/>
      <c r="SQ16" s="29"/>
      <c r="SR16" s="29"/>
      <c r="SS16" s="29"/>
      <c r="ST16" s="29"/>
      <c r="SU16" s="29"/>
      <c r="SV16" s="29"/>
      <c r="SW16" s="29"/>
      <c r="SX16" s="29"/>
      <c r="SY16" s="29"/>
      <c r="SZ16" s="29"/>
      <c r="TA16" s="29"/>
      <c r="TB16" s="29"/>
      <c r="TC16" s="29"/>
      <c r="TD16" s="29"/>
      <c r="TE16" s="29"/>
      <c r="TF16" s="29"/>
      <c r="TG16" s="29"/>
      <c r="TH16" s="29"/>
      <c r="TI16" s="29"/>
      <c r="TJ16" s="29"/>
      <c r="TK16" s="29"/>
      <c r="TL16" s="29"/>
      <c r="TM16" s="29"/>
      <c r="TN16" s="29"/>
      <c r="TO16" s="29"/>
      <c r="TP16" s="29"/>
      <c r="TQ16" s="29"/>
      <c r="TR16" s="29"/>
      <c r="TS16" s="29"/>
      <c r="TT16" s="29"/>
      <c r="TU16" s="29"/>
      <c r="TV16" s="29"/>
      <c r="TW16" s="29"/>
      <c r="TX16" s="29"/>
      <c r="TY16" s="29"/>
      <c r="TZ16" s="29"/>
      <c r="UA16" s="29"/>
      <c r="UB16" s="29"/>
      <c r="UC16" s="29"/>
      <c r="UD16" s="29"/>
      <c r="UE16" s="29"/>
      <c r="UF16" s="29"/>
      <c r="UG16" s="29"/>
      <c r="UH16" s="29"/>
      <c r="UI16" s="29"/>
      <c r="UJ16" s="29"/>
      <c r="UK16" s="29"/>
      <c r="UL16" s="29"/>
      <c r="UM16" s="29"/>
      <c r="UN16" s="29"/>
      <c r="UO16" s="29"/>
      <c r="UP16" s="29"/>
      <c r="UQ16" s="29"/>
      <c r="UR16" s="29"/>
      <c r="US16" s="29"/>
      <c r="UT16" s="29"/>
      <c r="UU16" s="29"/>
      <c r="UV16" s="29"/>
      <c r="UW16" s="29"/>
      <c r="UX16" s="29"/>
      <c r="UY16" s="29"/>
      <c r="UZ16" s="29"/>
      <c r="VA16" s="29"/>
      <c r="VB16" s="29"/>
      <c r="VC16" s="29"/>
      <c r="VD16" s="29"/>
      <c r="VE16" s="29"/>
      <c r="VF16" s="29"/>
      <c r="VG16" s="29"/>
      <c r="VH16" s="29"/>
      <c r="VI16" s="29"/>
      <c r="VJ16" s="29"/>
      <c r="VK16" s="29"/>
      <c r="VL16" s="29"/>
      <c r="VM16" s="29"/>
      <c r="VN16" s="29"/>
      <c r="VO16" s="29"/>
      <c r="VP16" s="29"/>
      <c r="VQ16" s="29"/>
      <c r="VR16" s="29"/>
      <c r="VS16" s="29"/>
      <c r="VT16" s="29"/>
      <c r="VU16" s="29"/>
      <c r="VV16" s="29"/>
      <c r="VW16" s="29"/>
      <c r="VX16" s="29"/>
      <c r="VY16" s="29"/>
      <c r="VZ16" s="29"/>
      <c r="WA16" s="29"/>
      <c r="WB16" s="29"/>
      <c r="WC16" s="29"/>
      <c r="WD16" s="29"/>
      <c r="WE16" s="29"/>
      <c r="WF16" s="29"/>
      <c r="WG16" s="29"/>
      <c r="WH16" s="29"/>
      <c r="WI16" s="29"/>
      <c r="WJ16" s="29"/>
      <c r="WK16" s="29"/>
      <c r="WL16" s="29"/>
      <c r="WM16" s="29"/>
      <c r="WN16" s="29"/>
      <c r="WO16" s="29"/>
      <c r="WP16" s="29"/>
      <c r="WQ16" s="29"/>
      <c r="WR16" s="29"/>
      <c r="WS16" s="29"/>
      <c r="WT16" s="29"/>
      <c r="WU16" s="29"/>
      <c r="WV16" s="29"/>
      <c r="WW16" s="29"/>
      <c r="WX16" s="29"/>
      <c r="WY16" s="29"/>
      <c r="WZ16" s="29"/>
      <c r="XA16" s="29"/>
      <c r="XB16" s="29"/>
      <c r="XC16" s="29"/>
      <c r="XD16" s="29"/>
      <c r="XE16" s="29"/>
      <c r="XF16" s="29"/>
      <c r="XG16" s="29"/>
      <c r="XH16" s="29"/>
      <c r="XI16" s="29"/>
      <c r="XJ16" s="29"/>
      <c r="XK16" s="29"/>
      <c r="XL16" s="29"/>
      <c r="XM16" s="29"/>
      <c r="XN16" s="29"/>
      <c r="XO16" s="29"/>
      <c r="XP16" s="29"/>
      <c r="XQ16" s="29"/>
      <c r="XR16" s="29"/>
      <c r="XS16" s="29"/>
      <c r="XT16" s="29"/>
      <c r="XU16" s="29"/>
      <c r="XV16" s="29"/>
      <c r="XW16" s="29"/>
      <c r="XX16" s="29"/>
      <c r="XY16" s="29"/>
      <c r="XZ16" s="29"/>
      <c r="YA16" s="29"/>
      <c r="YB16" s="29"/>
      <c r="YC16" s="29"/>
      <c r="YD16" s="29"/>
      <c r="YE16" s="29"/>
      <c r="YF16" s="29"/>
      <c r="YG16" s="29"/>
      <c r="YH16" s="29"/>
      <c r="YI16" s="29"/>
      <c r="YJ16" s="29"/>
      <c r="YK16" s="29"/>
      <c r="YL16" s="29"/>
      <c r="YM16" s="29"/>
      <c r="YN16" s="29"/>
      <c r="YO16" s="29"/>
      <c r="YP16" s="29"/>
      <c r="YQ16" s="29"/>
      <c r="YR16" s="29"/>
      <c r="YS16" s="29"/>
      <c r="YT16" s="29"/>
      <c r="YU16" s="29"/>
      <c r="YV16" s="29"/>
      <c r="YW16" s="29"/>
      <c r="YX16" s="29"/>
      <c r="YY16" s="29"/>
      <c r="YZ16" s="29"/>
      <c r="ZA16" s="29"/>
      <c r="ZB16" s="29"/>
      <c r="ZC16" s="29"/>
      <c r="ZD16" s="29"/>
      <c r="ZE16" s="29"/>
      <c r="ZF16" s="29"/>
      <c r="ZG16" s="29"/>
      <c r="ZH16" s="29"/>
      <c r="ZI16" s="29"/>
      <c r="ZJ16" s="29"/>
      <c r="ZK16" s="29"/>
      <c r="ZL16" s="29"/>
      <c r="ZM16" s="29"/>
      <c r="ZN16" s="29"/>
      <c r="ZO16" s="29"/>
      <c r="ZP16" s="29"/>
    </row>
    <row r="17" spans="1:692" ht="15.65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  <c r="KH17" s="29"/>
      <c r="KI17" s="29"/>
      <c r="KJ17" s="29"/>
      <c r="KK17" s="29"/>
      <c r="KL17" s="29"/>
      <c r="KM17" s="29"/>
      <c r="KN17" s="29"/>
      <c r="KO17" s="29"/>
      <c r="KP17" s="29"/>
      <c r="KQ17" s="29"/>
      <c r="KR17" s="29"/>
      <c r="KS17" s="29"/>
      <c r="KT17" s="29"/>
      <c r="KU17" s="29"/>
      <c r="KV17" s="29"/>
      <c r="KW17" s="29"/>
      <c r="KX17" s="29"/>
      <c r="KY17" s="29"/>
      <c r="KZ17" s="29"/>
      <c r="LA17" s="29"/>
      <c r="LB17" s="29"/>
      <c r="LC17" s="29"/>
      <c r="LD17" s="29"/>
      <c r="LE17" s="29"/>
      <c r="LF17" s="29"/>
      <c r="LG17" s="29"/>
      <c r="LH17" s="29"/>
      <c r="LI17" s="29"/>
      <c r="LJ17" s="29"/>
      <c r="LK17" s="29"/>
      <c r="LL17" s="29"/>
      <c r="LM17" s="29"/>
      <c r="LN17" s="29"/>
      <c r="LO17" s="29"/>
      <c r="LP17" s="29"/>
      <c r="LQ17" s="29"/>
      <c r="LR17" s="29"/>
      <c r="LS17" s="29"/>
      <c r="LT17" s="29"/>
      <c r="LU17" s="29"/>
      <c r="LV17" s="29"/>
      <c r="LW17" s="29"/>
      <c r="LX17" s="29"/>
      <c r="LY17" s="29"/>
      <c r="LZ17" s="29"/>
      <c r="MA17" s="29"/>
      <c r="MB17" s="29"/>
      <c r="MC17" s="29"/>
      <c r="MD17" s="29"/>
      <c r="ME17" s="29"/>
      <c r="MF17" s="29"/>
      <c r="MG17" s="29"/>
      <c r="MH17" s="29"/>
      <c r="MI17" s="29"/>
      <c r="MJ17" s="29"/>
      <c r="MK17" s="29"/>
      <c r="ML17" s="29"/>
      <c r="MM17" s="29"/>
      <c r="MN17" s="29"/>
      <c r="MO17" s="29"/>
      <c r="MP17" s="29"/>
      <c r="MQ17" s="29"/>
      <c r="MR17" s="29"/>
      <c r="MS17" s="29"/>
      <c r="MT17" s="29"/>
      <c r="MU17" s="29"/>
      <c r="MV17" s="29"/>
      <c r="MW17" s="29"/>
      <c r="MX17" s="29"/>
      <c r="MY17" s="29"/>
      <c r="MZ17" s="29"/>
      <c r="NA17" s="29"/>
      <c r="NB17" s="29"/>
      <c r="NC17" s="29"/>
      <c r="ND17" s="29"/>
      <c r="NE17" s="29"/>
      <c r="NF17" s="29"/>
      <c r="NG17" s="29"/>
      <c r="NH17" s="29"/>
      <c r="NI17" s="29"/>
      <c r="NJ17" s="29"/>
      <c r="NK17" s="29"/>
      <c r="NL17" s="29"/>
      <c r="NM17" s="29"/>
      <c r="NN17" s="29"/>
      <c r="NO17" s="29"/>
      <c r="NP17" s="29"/>
      <c r="NQ17" s="29"/>
      <c r="NR17" s="29"/>
      <c r="NS17" s="29"/>
      <c r="NT17" s="29"/>
      <c r="NU17" s="29"/>
      <c r="NV17" s="29"/>
      <c r="NW17" s="29"/>
      <c r="NX17" s="29"/>
      <c r="NY17" s="29"/>
      <c r="NZ17" s="29"/>
      <c r="OA17" s="29"/>
      <c r="OB17" s="29"/>
      <c r="OC17" s="29"/>
      <c r="OD17" s="29"/>
      <c r="OE17" s="29"/>
      <c r="OF17" s="29"/>
      <c r="OG17" s="29"/>
      <c r="OH17" s="29"/>
      <c r="OI17" s="29"/>
      <c r="OJ17" s="29"/>
      <c r="OK17" s="29"/>
      <c r="OL17" s="29"/>
      <c r="OM17" s="29"/>
      <c r="ON17" s="29"/>
      <c r="OO17" s="29"/>
      <c r="OP17" s="29"/>
      <c r="OQ17" s="29"/>
      <c r="OR17" s="29"/>
      <c r="OS17" s="29"/>
      <c r="OT17" s="29"/>
      <c r="OU17" s="29"/>
      <c r="OV17" s="29"/>
      <c r="OW17" s="29"/>
      <c r="OX17" s="29"/>
      <c r="OY17" s="29"/>
      <c r="OZ17" s="29"/>
      <c r="PA17" s="29"/>
      <c r="PB17" s="29"/>
      <c r="PC17" s="29"/>
      <c r="PD17" s="29"/>
      <c r="PE17" s="29"/>
      <c r="PF17" s="29"/>
      <c r="PG17" s="29"/>
      <c r="PH17" s="29"/>
      <c r="PI17" s="29"/>
      <c r="PJ17" s="29"/>
      <c r="PK17" s="29"/>
      <c r="PL17" s="29"/>
      <c r="PM17" s="29"/>
      <c r="PN17" s="29"/>
      <c r="PO17" s="29"/>
      <c r="PP17" s="29"/>
      <c r="PQ17" s="29"/>
      <c r="PR17" s="29"/>
      <c r="PS17" s="29"/>
      <c r="PT17" s="29"/>
      <c r="PU17" s="29"/>
      <c r="PV17" s="29"/>
      <c r="PW17" s="29"/>
      <c r="PX17" s="29"/>
      <c r="PY17" s="29"/>
      <c r="PZ17" s="29"/>
      <c r="QA17" s="29"/>
      <c r="QB17" s="29"/>
      <c r="QC17" s="29"/>
      <c r="QD17" s="29"/>
      <c r="QE17" s="29"/>
      <c r="QF17" s="29"/>
      <c r="QG17" s="29"/>
      <c r="QH17" s="29"/>
      <c r="QI17" s="29"/>
      <c r="QJ17" s="29"/>
      <c r="QK17" s="29"/>
      <c r="QL17" s="29"/>
      <c r="QM17" s="29"/>
      <c r="QN17" s="29"/>
      <c r="QO17" s="29"/>
      <c r="QP17" s="29"/>
      <c r="QQ17" s="29"/>
      <c r="QR17" s="29"/>
      <c r="QS17" s="29"/>
      <c r="QT17" s="29"/>
      <c r="QU17" s="29"/>
      <c r="QV17" s="29"/>
      <c r="QW17" s="29"/>
      <c r="QX17" s="29"/>
      <c r="QY17" s="29"/>
      <c r="QZ17" s="29"/>
      <c r="RA17" s="29"/>
      <c r="RB17" s="29"/>
      <c r="RC17" s="29"/>
      <c r="RD17" s="29"/>
      <c r="RE17" s="29"/>
      <c r="RF17" s="29"/>
      <c r="RG17" s="29"/>
      <c r="RH17" s="29"/>
      <c r="RI17" s="29"/>
      <c r="RJ17" s="29"/>
      <c r="RK17" s="29"/>
      <c r="RL17" s="29"/>
      <c r="RM17" s="29"/>
      <c r="RN17" s="29"/>
      <c r="RO17" s="29"/>
      <c r="RP17" s="29"/>
      <c r="RQ17" s="29"/>
      <c r="RR17" s="29"/>
      <c r="RS17" s="29"/>
      <c r="RT17" s="29"/>
      <c r="RU17" s="29"/>
      <c r="RV17" s="29"/>
      <c r="RW17" s="29"/>
      <c r="RX17" s="29"/>
      <c r="RY17" s="29"/>
      <c r="RZ17" s="29"/>
      <c r="SA17" s="29"/>
      <c r="SB17" s="29"/>
      <c r="SC17" s="29"/>
      <c r="SD17" s="29"/>
      <c r="SE17" s="29"/>
      <c r="SF17" s="29"/>
      <c r="SG17" s="29"/>
      <c r="SH17" s="29"/>
      <c r="SI17" s="29"/>
      <c r="SJ17" s="29"/>
      <c r="SK17" s="29"/>
      <c r="SL17" s="29"/>
      <c r="SM17" s="29"/>
      <c r="SN17" s="29"/>
      <c r="SO17" s="29"/>
      <c r="SP17" s="29"/>
      <c r="SQ17" s="29"/>
      <c r="SR17" s="29"/>
      <c r="SS17" s="29"/>
      <c r="ST17" s="29"/>
      <c r="SU17" s="29"/>
      <c r="SV17" s="29"/>
      <c r="SW17" s="29"/>
      <c r="SX17" s="29"/>
      <c r="SY17" s="29"/>
      <c r="SZ17" s="29"/>
      <c r="TA17" s="29"/>
      <c r="TB17" s="29"/>
      <c r="TC17" s="29"/>
      <c r="TD17" s="29"/>
      <c r="TE17" s="29"/>
      <c r="TF17" s="29"/>
      <c r="TG17" s="29"/>
      <c r="TH17" s="29"/>
      <c r="TI17" s="29"/>
      <c r="TJ17" s="29"/>
      <c r="TK17" s="29"/>
      <c r="TL17" s="29"/>
      <c r="TM17" s="29"/>
      <c r="TN17" s="29"/>
      <c r="TO17" s="29"/>
      <c r="TP17" s="29"/>
      <c r="TQ17" s="29"/>
      <c r="TR17" s="29"/>
      <c r="TS17" s="29"/>
      <c r="TT17" s="29"/>
      <c r="TU17" s="29"/>
      <c r="TV17" s="29"/>
      <c r="TW17" s="29"/>
      <c r="TX17" s="29"/>
      <c r="TY17" s="29"/>
      <c r="TZ17" s="29"/>
      <c r="UA17" s="29"/>
      <c r="UB17" s="29"/>
      <c r="UC17" s="29"/>
      <c r="UD17" s="29"/>
      <c r="UE17" s="29"/>
      <c r="UF17" s="29"/>
      <c r="UG17" s="29"/>
      <c r="UH17" s="29"/>
      <c r="UI17" s="29"/>
      <c r="UJ17" s="29"/>
      <c r="UK17" s="29"/>
      <c r="UL17" s="29"/>
      <c r="UM17" s="29"/>
      <c r="UN17" s="29"/>
      <c r="UO17" s="29"/>
      <c r="UP17" s="29"/>
      <c r="UQ17" s="29"/>
      <c r="UR17" s="29"/>
      <c r="US17" s="29"/>
      <c r="UT17" s="29"/>
      <c r="UU17" s="29"/>
      <c r="UV17" s="29"/>
      <c r="UW17" s="29"/>
      <c r="UX17" s="29"/>
      <c r="UY17" s="29"/>
      <c r="UZ17" s="29"/>
      <c r="VA17" s="29"/>
      <c r="VB17" s="29"/>
      <c r="VC17" s="29"/>
      <c r="VD17" s="29"/>
      <c r="VE17" s="29"/>
      <c r="VF17" s="29"/>
      <c r="VG17" s="29"/>
      <c r="VH17" s="29"/>
      <c r="VI17" s="29"/>
      <c r="VJ17" s="29"/>
      <c r="VK17" s="29"/>
      <c r="VL17" s="29"/>
      <c r="VM17" s="29"/>
      <c r="VN17" s="29"/>
      <c r="VO17" s="29"/>
      <c r="VP17" s="29"/>
      <c r="VQ17" s="29"/>
      <c r="VR17" s="29"/>
      <c r="VS17" s="29"/>
      <c r="VT17" s="29"/>
      <c r="VU17" s="29"/>
      <c r="VV17" s="29"/>
      <c r="VW17" s="29"/>
      <c r="VX17" s="29"/>
      <c r="VY17" s="29"/>
      <c r="VZ17" s="29"/>
      <c r="WA17" s="29"/>
      <c r="WB17" s="29"/>
      <c r="WC17" s="29"/>
      <c r="WD17" s="29"/>
      <c r="WE17" s="29"/>
      <c r="WF17" s="29"/>
      <c r="WG17" s="29"/>
      <c r="WH17" s="29"/>
      <c r="WI17" s="29"/>
      <c r="WJ17" s="29"/>
      <c r="WK17" s="29"/>
      <c r="WL17" s="29"/>
      <c r="WM17" s="29"/>
      <c r="WN17" s="29"/>
      <c r="WO17" s="29"/>
      <c r="WP17" s="29"/>
      <c r="WQ17" s="29"/>
      <c r="WR17" s="29"/>
      <c r="WS17" s="29"/>
      <c r="WT17" s="29"/>
      <c r="WU17" s="29"/>
      <c r="WV17" s="29"/>
      <c r="WW17" s="29"/>
      <c r="WX17" s="29"/>
      <c r="WY17" s="29"/>
      <c r="WZ17" s="29"/>
      <c r="XA17" s="29"/>
      <c r="XB17" s="29"/>
      <c r="XC17" s="29"/>
      <c r="XD17" s="29"/>
      <c r="XE17" s="29"/>
      <c r="XF17" s="29"/>
      <c r="XG17" s="29"/>
      <c r="XH17" s="29"/>
      <c r="XI17" s="29"/>
      <c r="XJ17" s="29"/>
      <c r="XK17" s="29"/>
      <c r="XL17" s="29"/>
      <c r="XM17" s="29"/>
      <c r="XN17" s="29"/>
      <c r="XO17" s="29"/>
      <c r="XP17" s="29"/>
      <c r="XQ17" s="29"/>
      <c r="XR17" s="29"/>
      <c r="XS17" s="29"/>
      <c r="XT17" s="29"/>
      <c r="XU17" s="29"/>
      <c r="XV17" s="29"/>
      <c r="XW17" s="29"/>
      <c r="XX17" s="29"/>
      <c r="XY17" s="29"/>
      <c r="XZ17" s="29"/>
      <c r="YA17" s="29"/>
      <c r="YB17" s="29"/>
      <c r="YC17" s="29"/>
      <c r="YD17" s="29"/>
      <c r="YE17" s="29"/>
      <c r="YF17" s="29"/>
      <c r="YG17" s="29"/>
      <c r="YH17" s="29"/>
      <c r="YI17" s="29"/>
      <c r="YJ17" s="29"/>
      <c r="YK17" s="29"/>
      <c r="YL17" s="29"/>
      <c r="YM17" s="29"/>
      <c r="YN17" s="29"/>
      <c r="YO17" s="29"/>
      <c r="YP17" s="29"/>
      <c r="YQ17" s="29"/>
      <c r="YR17" s="29"/>
      <c r="YS17" s="29"/>
      <c r="YT17" s="29"/>
      <c r="YU17" s="29"/>
      <c r="YV17" s="29"/>
      <c r="YW17" s="29"/>
      <c r="YX17" s="29"/>
      <c r="YY17" s="29"/>
      <c r="YZ17" s="29"/>
      <c r="ZA17" s="29"/>
      <c r="ZB17" s="29"/>
      <c r="ZC17" s="29"/>
      <c r="ZD17" s="29"/>
      <c r="ZE17" s="29"/>
      <c r="ZF17" s="29"/>
      <c r="ZG17" s="29"/>
      <c r="ZH17" s="29"/>
      <c r="ZI17" s="29"/>
      <c r="ZJ17" s="29"/>
      <c r="ZK17" s="29"/>
      <c r="ZL17" s="29"/>
      <c r="ZM17" s="29"/>
      <c r="ZN17" s="29"/>
      <c r="ZO17" s="29"/>
      <c r="ZP17" s="29"/>
    </row>
    <row r="18" spans="1:692" ht="15.65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  <c r="KH18" s="29"/>
      <c r="KI18" s="29"/>
      <c r="KJ18" s="29"/>
      <c r="KK18" s="29"/>
      <c r="KL18" s="29"/>
      <c r="KM18" s="29"/>
      <c r="KN18" s="29"/>
      <c r="KO18" s="29"/>
      <c r="KP18" s="29"/>
      <c r="KQ18" s="29"/>
      <c r="KR18" s="29"/>
      <c r="KS18" s="29"/>
      <c r="KT18" s="29"/>
      <c r="KU18" s="29"/>
      <c r="KV18" s="29"/>
      <c r="KW18" s="29"/>
      <c r="KX18" s="29"/>
      <c r="KY18" s="29"/>
      <c r="KZ18" s="29"/>
      <c r="LA18" s="29"/>
      <c r="LB18" s="29"/>
      <c r="LC18" s="29"/>
      <c r="LD18" s="29"/>
      <c r="LE18" s="29"/>
      <c r="LF18" s="29"/>
      <c r="LG18" s="29"/>
      <c r="LH18" s="29"/>
      <c r="LI18" s="29"/>
      <c r="LJ18" s="29"/>
      <c r="LK18" s="29"/>
      <c r="LL18" s="29"/>
      <c r="LM18" s="29"/>
      <c r="LN18" s="29"/>
      <c r="LO18" s="29"/>
      <c r="LP18" s="29"/>
      <c r="LQ18" s="29"/>
      <c r="LR18" s="29"/>
      <c r="LS18" s="29"/>
      <c r="LT18" s="29"/>
      <c r="LU18" s="29"/>
      <c r="LV18" s="29"/>
      <c r="LW18" s="29"/>
      <c r="LX18" s="29"/>
      <c r="LY18" s="29"/>
      <c r="LZ18" s="29"/>
      <c r="MA18" s="29"/>
      <c r="MB18" s="29"/>
      <c r="MC18" s="29"/>
      <c r="MD18" s="29"/>
      <c r="ME18" s="29"/>
      <c r="MF18" s="29"/>
      <c r="MG18" s="29"/>
      <c r="MH18" s="29"/>
      <c r="MI18" s="29"/>
      <c r="MJ18" s="29"/>
      <c r="MK18" s="29"/>
      <c r="ML18" s="29"/>
      <c r="MM18" s="29"/>
      <c r="MN18" s="29"/>
      <c r="MO18" s="29"/>
      <c r="MP18" s="29"/>
      <c r="MQ18" s="29"/>
      <c r="MR18" s="29"/>
      <c r="MS18" s="29"/>
      <c r="MT18" s="29"/>
      <c r="MU18" s="29"/>
      <c r="MV18" s="29"/>
      <c r="MW18" s="29"/>
      <c r="MX18" s="29"/>
      <c r="MY18" s="29"/>
      <c r="MZ18" s="29"/>
      <c r="NA18" s="29"/>
      <c r="NB18" s="29"/>
      <c r="NC18" s="29"/>
      <c r="ND18" s="29"/>
      <c r="NE18" s="29"/>
      <c r="NF18" s="29"/>
      <c r="NG18" s="29"/>
      <c r="NH18" s="29"/>
      <c r="NI18" s="29"/>
      <c r="NJ18" s="29"/>
      <c r="NK18" s="29"/>
      <c r="NL18" s="29"/>
      <c r="NM18" s="29"/>
      <c r="NN18" s="29"/>
      <c r="NO18" s="29"/>
      <c r="NP18" s="29"/>
      <c r="NQ18" s="29"/>
      <c r="NR18" s="29"/>
      <c r="NS18" s="29"/>
      <c r="NT18" s="29"/>
      <c r="NU18" s="29"/>
      <c r="NV18" s="29"/>
      <c r="NW18" s="29"/>
      <c r="NX18" s="29"/>
      <c r="NY18" s="29"/>
      <c r="NZ18" s="29"/>
      <c r="OA18" s="29"/>
      <c r="OB18" s="29"/>
      <c r="OC18" s="29"/>
      <c r="OD18" s="29"/>
      <c r="OE18" s="29"/>
      <c r="OF18" s="29"/>
      <c r="OG18" s="29"/>
      <c r="OH18" s="29"/>
      <c r="OI18" s="29"/>
      <c r="OJ18" s="29"/>
      <c r="OK18" s="29"/>
      <c r="OL18" s="29"/>
      <c r="OM18" s="29"/>
      <c r="ON18" s="29"/>
      <c r="OO18" s="29"/>
      <c r="OP18" s="29"/>
      <c r="OQ18" s="29"/>
      <c r="OR18" s="29"/>
      <c r="OS18" s="29"/>
      <c r="OT18" s="29"/>
      <c r="OU18" s="29"/>
      <c r="OV18" s="29"/>
      <c r="OW18" s="29"/>
      <c r="OX18" s="29"/>
      <c r="OY18" s="29"/>
      <c r="OZ18" s="29"/>
      <c r="PA18" s="29"/>
      <c r="PB18" s="29"/>
      <c r="PC18" s="29"/>
      <c r="PD18" s="29"/>
      <c r="PE18" s="29"/>
      <c r="PF18" s="29"/>
      <c r="PG18" s="29"/>
      <c r="PH18" s="29"/>
      <c r="PI18" s="29"/>
      <c r="PJ18" s="29"/>
      <c r="PK18" s="29"/>
      <c r="PL18" s="29"/>
      <c r="PM18" s="29"/>
      <c r="PN18" s="29"/>
      <c r="PO18" s="29"/>
      <c r="PP18" s="29"/>
      <c r="PQ18" s="29"/>
      <c r="PR18" s="29"/>
      <c r="PS18" s="29"/>
      <c r="PT18" s="29"/>
      <c r="PU18" s="29"/>
      <c r="PV18" s="29"/>
      <c r="PW18" s="29"/>
      <c r="PX18" s="29"/>
      <c r="PY18" s="29"/>
      <c r="PZ18" s="29"/>
      <c r="QA18" s="29"/>
      <c r="QB18" s="29"/>
      <c r="QC18" s="29"/>
      <c r="QD18" s="29"/>
      <c r="QE18" s="29"/>
      <c r="QF18" s="29"/>
      <c r="QG18" s="29"/>
      <c r="QH18" s="29"/>
      <c r="QI18" s="29"/>
      <c r="QJ18" s="29"/>
      <c r="QK18" s="29"/>
      <c r="QL18" s="29"/>
      <c r="QM18" s="29"/>
      <c r="QN18" s="29"/>
      <c r="QO18" s="29"/>
      <c r="QP18" s="29"/>
      <c r="QQ18" s="29"/>
      <c r="QR18" s="29"/>
      <c r="QS18" s="29"/>
      <c r="QT18" s="29"/>
      <c r="QU18" s="29"/>
      <c r="QV18" s="29"/>
      <c r="QW18" s="29"/>
      <c r="QX18" s="29"/>
      <c r="QY18" s="29"/>
      <c r="QZ18" s="29"/>
      <c r="RA18" s="29"/>
      <c r="RB18" s="29"/>
      <c r="RC18" s="29"/>
      <c r="RD18" s="29"/>
      <c r="RE18" s="29"/>
      <c r="RF18" s="29"/>
      <c r="RG18" s="29"/>
      <c r="RH18" s="29"/>
      <c r="RI18" s="29"/>
      <c r="RJ18" s="29"/>
      <c r="RK18" s="29"/>
      <c r="RL18" s="29"/>
      <c r="RM18" s="29"/>
      <c r="RN18" s="29"/>
      <c r="RO18" s="29"/>
      <c r="RP18" s="29"/>
      <c r="RQ18" s="29"/>
      <c r="RR18" s="29"/>
      <c r="RS18" s="29"/>
      <c r="RT18" s="29"/>
      <c r="RU18" s="29"/>
      <c r="RV18" s="29"/>
      <c r="RW18" s="29"/>
      <c r="RX18" s="29"/>
      <c r="RY18" s="29"/>
      <c r="RZ18" s="29"/>
      <c r="SA18" s="29"/>
      <c r="SB18" s="29"/>
      <c r="SC18" s="29"/>
      <c r="SD18" s="29"/>
      <c r="SE18" s="29"/>
      <c r="SF18" s="29"/>
      <c r="SG18" s="29"/>
      <c r="SH18" s="29"/>
      <c r="SI18" s="29"/>
      <c r="SJ18" s="29"/>
      <c r="SK18" s="29"/>
      <c r="SL18" s="29"/>
      <c r="SM18" s="29"/>
      <c r="SN18" s="29"/>
      <c r="SO18" s="29"/>
      <c r="SP18" s="29"/>
      <c r="SQ18" s="29"/>
      <c r="SR18" s="29"/>
      <c r="SS18" s="29"/>
      <c r="ST18" s="29"/>
      <c r="SU18" s="29"/>
      <c r="SV18" s="29"/>
      <c r="SW18" s="29"/>
      <c r="SX18" s="29"/>
      <c r="SY18" s="29"/>
      <c r="SZ18" s="29"/>
      <c r="TA18" s="29"/>
      <c r="TB18" s="29"/>
      <c r="TC18" s="29"/>
      <c r="TD18" s="29"/>
      <c r="TE18" s="29"/>
      <c r="TF18" s="29"/>
      <c r="TG18" s="29"/>
      <c r="TH18" s="29"/>
      <c r="TI18" s="29"/>
      <c r="TJ18" s="29"/>
      <c r="TK18" s="29"/>
      <c r="TL18" s="29"/>
      <c r="TM18" s="29"/>
      <c r="TN18" s="29"/>
      <c r="TO18" s="29"/>
      <c r="TP18" s="29"/>
      <c r="TQ18" s="29"/>
      <c r="TR18" s="29"/>
      <c r="TS18" s="29"/>
      <c r="TT18" s="29"/>
      <c r="TU18" s="29"/>
      <c r="TV18" s="29"/>
      <c r="TW18" s="29"/>
      <c r="TX18" s="29"/>
      <c r="TY18" s="29"/>
      <c r="TZ18" s="29"/>
      <c r="UA18" s="29"/>
      <c r="UB18" s="29"/>
      <c r="UC18" s="29"/>
      <c r="UD18" s="29"/>
      <c r="UE18" s="29"/>
      <c r="UF18" s="29"/>
      <c r="UG18" s="29"/>
      <c r="UH18" s="29"/>
      <c r="UI18" s="29"/>
      <c r="UJ18" s="29"/>
      <c r="UK18" s="29"/>
      <c r="UL18" s="29"/>
      <c r="UM18" s="29"/>
      <c r="UN18" s="29"/>
      <c r="UO18" s="29"/>
      <c r="UP18" s="29"/>
      <c r="UQ18" s="29"/>
      <c r="UR18" s="29"/>
      <c r="US18" s="29"/>
      <c r="UT18" s="29"/>
      <c r="UU18" s="29"/>
      <c r="UV18" s="29"/>
      <c r="UW18" s="29"/>
      <c r="UX18" s="29"/>
      <c r="UY18" s="29"/>
      <c r="UZ18" s="29"/>
      <c r="VA18" s="29"/>
      <c r="VB18" s="29"/>
      <c r="VC18" s="29"/>
      <c r="VD18" s="29"/>
      <c r="VE18" s="29"/>
      <c r="VF18" s="29"/>
      <c r="VG18" s="29"/>
      <c r="VH18" s="29"/>
      <c r="VI18" s="29"/>
      <c r="VJ18" s="29"/>
      <c r="VK18" s="29"/>
      <c r="VL18" s="29"/>
      <c r="VM18" s="29"/>
      <c r="VN18" s="29"/>
      <c r="VO18" s="29"/>
      <c r="VP18" s="29"/>
      <c r="VQ18" s="29"/>
      <c r="VR18" s="29"/>
      <c r="VS18" s="29"/>
      <c r="VT18" s="29"/>
      <c r="VU18" s="29"/>
      <c r="VV18" s="29"/>
      <c r="VW18" s="29"/>
      <c r="VX18" s="29"/>
      <c r="VY18" s="29"/>
      <c r="VZ18" s="29"/>
      <c r="WA18" s="29"/>
      <c r="WB18" s="29"/>
      <c r="WC18" s="29"/>
      <c r="WD18" s="29"/>
      <c r="WE18" s="29"/>
      <c r="WF18" s="29"/>
      <c r="WG18" s="29"/>
      <c r="WH18" s="29"/>
      <c r="WI18" s="29"/>
      <c r="WJ18" s="29"/>
      <c r="WK18" s="29"/>
      <c r="WL18" s="29"/>
      <c r="WM18" s="29"/>
      <c r="WN18" s="29"/>
      <c r="WO18" s="29"/>
      <c r="WP18" s="29"/>
      <c r="WQ18" s="29"/>
      <c r="WR18" s="29"/>
      <c r="WS18" s="29"/>
      <c r="WT18" s="29"/>
      <c r="WU18" s="29"/>
      <c r="WV18" s="29"/>
      <c r="WW18" s="29"/>
      <c r="WX18" s="29"/>
      <c r="WY18" s="29"/>
      <c r="WZ18" s="29"/>
      <c r="XA18" s="29"/>
      <c r="XB18" s="29"/>
      <c r="XC18" s="29"/>
      <c r="XD18" s="29"/>
      <c r="XE18" s="29"/>
      <c r="XF18" s="29"/>
      <c r="XG18" s="29"/>
      <c r="XH18" s="29"/>
      <c r="XI18" s="29"/>
      <c r="XJ18" s="29"/>
      <c r="XK18" s="29"/>
      <c r="XL18" s="29"/>
      <c r="XM18" s="29"/>
      <c r="XN18" s="29"/>
      <c r="XO18" s="29"/>
      <c r="XP18" s="29"/>
      <c r="XQ18" s="29"/>
      <c r="XR18" s="29"/>
      <c r="XS18" s="29"/>
      <c r="XT18" s="29"/>
      <c r="XU18" s="29"/>
      <c r="XV18" s="29"/>
      <c r="XW18" s="29"/>
      <c r="XX18" s="29"/>
      <c r="XY18" s="29"/>
      <c r="XZ18" s="29"/>
      <c r="YA18" s="29"/>
      <c r="YB18" s="29"/>
      <c r="YC18" s="29"/>
      <c r="YD18" s="29"/>
      <c r="YE18" s="29"/>
      <c r="YF18" s="29"/>
      <c r="YG18" s="29"/>
      <c r="YH18" s="29"/>
      <c r="YI18" s="29"/>
      <c r="YJ18" s="29"/>
      <c r="YK18" s="29"/>
      <c r="YL18" s="29"/>
      <c r="YM18" s="29"/>
      <c r="YN18" s="29"/>
      <c r="YO18" s="29"/>
      <c r="YP18" s="29"/>
      <c r="YQ18" s="29"/>
      <c r="YR18" s="29"/>
      <c r="YS18" s="29"/>
      <c r="YT18" s="29"/>
      <c r="YU18" s="29"/>
      <c r="YV18" s="29"/>
      <c r="YW18" s="29"/>
      <c r="YX18" s="29"/>
      <c r="YY18" s="29"/>
      <c r="YZ18" s="29"/>
      <c r="ZA18" s="29"/>
      <c r="ZB18" s="29"/>
      <c r="ZC18" s="29"/>
      <c r="ZD18" s="29"/>
      <c r="ZE18" s="29"/>
      <c r="ZF18" s="29"/>
      <c r="ZG18" s="29"/>
      <c r="ZH18" s="29"/>
      <c r="ZI18" s="29"/>
      <c r="ZJ18" s="29"/>
      <c r="ZK18" s="29"/>
      <c r="ZL18" s="29"/>
      <c r="ZM18" s="29"/>
      <c r="ZN18" s="29"/>
      <c r="ZO18" s="29"/>
      <c r="ZP18" s="29"/>
    </row>
    <row r="19" spans="1:692" ht="15.65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  <c r="KH19" s="29"/>
      <c r="KI19" s="29"/>
      <c r="KJ19" s="29"/>
      <c r="KK19" s="29"/>
      <c r="KL19" s="29"/>
      <c r="KM19" s="29"/>
      <c r="KN19" s="29"/>
      <c r="KO19" s="29"/>
      <c r="KP19" s="29"/>
      <c r="KQ19" s="29"/>
      <c r="KR19" s="29"/>
      <c r="KS19" s="29"/>
      <c r="KT19" s="29"/>
      <c r="KU19" s="29"/>
      <c r="KV19" s="29"/>
      <c r="KW19" s="29"/>
      <c r="KX19" s="29"/>
      <c r="KY19" s="29"/>
      <c r="KZ19" s="29"/>
      <c r="LA19" s="29"/>
      <c r="LB19" s="29"/>
      <c r="LC19" s="29"/>
      <c r="LD19" s="29"/>
      <c r="LE19" s="29"/>
      <c r="LF19" s="29"/>
      <c r="LG19" s="29"/>
      <c r="LH19" s="29"/>
      <c r="LI19" s="29"/>
      <c r="LJ19" s="29"/>
      <c r="LK19" s="29"/>
      <c r="LL19" s="29"/>
      <c r="LM19" s="29"/>
      <c r="LN19" s="29"/>
      <c r="LO19" s="29"/>
      <c r="LP19" s="29"/>
      <c r="LQ19" s="29"/>
      <c r="LR19" s="29"/>
      <c r="LS19" s="29"/>
      <c r="LT19" s="29"/>
      <c r="LU19" s="29"/>
      <c r="LV19" s="29"/>
      <c r="LW19" s="29"/>
      <c r="LX19" s="29"/>
      <c r="LY19" s="29"/>
      <c r="LZ19" s="29"/>
      <c r="MA19" s="29"/>
      <c r="MB19" s="29"/>
      <c r="MC19" s="29"/>
      <c r="MD19" s="29"/>
      <c r="ME19" s="29"/>
      <c r="MF19" s="29"/>
      <c r="MG19" s="29"/>
      <c r="MH19" s="29"/>
      <c r="MI19" s="29"/>
      <c r="MJ19" s="29"/>
      <c r="MK19" s="29"/>
      <c r="ML19" s="29"/>
      <c r="MM19" s="29"/>
      <c r="MN19" s="29"/>
      <c r="MO19" s="29"/>
      <c r="MP19" s="29"/>
      <c r="MQ19" s="29"/>
      <c r="MR19" s="29"/>
      <c r="MS19" s="29"/>
      <c r="MT19" s="29"/>
      <c r="MU19" s="29"/>
      <c r="MV19" s="29"/>
      <c r="MW19" s="29"/>
      <c r="MX19" s="29"/>
      <c r="MY19" s="29"/>
      <c r="MZ19" s="29"/>
      <c r="NA19" s="29"/>
      <c r="NB19" s="29"/>
      <c r="NC19" s="29"/>
      <c r="ND19" s="29"/>
      <c r="NE19" s="29"/>
      <c r="NF19" s="29"/>
      <c r="NG19" s="29"/>
      <c r="NH19" s="29"/>
      <c r="NI19" s="29"/>
      <c r="NJ19" s="29"/>
      <c r="NK19" s="29"/>
      <c r="NL19" s="29"/>
      <c r="NM19" s="29"/>
      <c r="NN19" s="29"/>
      <c r="NO19" s="29"/>
      <c r="NP19" s="29"/>
      <c r="NQ19" s="29"/>
      <c r="NR19" s="29"/>
      <c r="NS19" s="29"/>
      <c r="NT19" s="29"/>
      <c r="NU19" s="29"/>
      <c r="NV19" s="29"/>
      <c r="NW19" s="29"/>
      <c r="NX19" s="29"/>
      <c r="NY19" s="29"/>
      <c r="NZ19" s="29"/>
      <c r="OA19" s="29"/>
      <c r="OB19" s="29"/>
      <c r="OC19" s="29"/>
      <c r="OD19" s="29"/>
      <c r="OE19" s="29"/>
      <c r="OF19" s="29"/>
      <c r="OG19" s="29"/>
      <c r="OH19" s="29"/>
      <c r="OI19" s="29"/>
      <c r="OJ19" s="29"/>
      <c r="OK19" s="29"/>
      <c r="OL19" s="29"/>
      <c r="OM19" s="29"/>
      <c r="ON19" s="29"/>
      <c r="OO19" s="29"/>
      <c r="OP19" s="29"/>
      <c r="OQ19" s="29"/>
      <c r="OR19" s="29"/>
      <c r="OS19" s="29"/>
      <c r="OT19" s="29"/>
      <c r="OU19" s="29"/>
      <c r="OV19" s="29"/>
      <c r="OW19" s="29"/>
      <c r="OX19" s="29"/>
      <c r="OY19" s="29"/>
      <c r="OZ19" s="29"/>
      <c r="PA19" s="29"/>
      <c r="PB19" s="29"/>
      <c r="PC19" s="29"/>
      <c r="PD19" s="29"/>
      <c r="PE19" s="29"/>
      <c r="PF19" s="29"/>
      <c r="PG19" s="29"/>
      <c r="PH19" s="29"/>
      <c r="PI19" s="29"/>
      <c r="PJ19" s="29"/>
      <c r="PK19" s="29"/>
      <c r="PL19" s="29"/>
      <c r="PM19" s="29"/>
      <c r="PN19" s="29"/>
      <c r="PO19" s="29"/>
      <c r="PP19" s="29"/>
      <c r="PQ19" s="29"/>
      <c r="PR19" s="29"/>
      <c r="PS19" s="29"/>
      <c r="PT19" s="29"/>
      <c r="PU19" s="29"/>
      <c r="PV19" s="29"/>
      <c r="PW19" s="29"/>
      <c r="PX19" s="29"/>
      <c r="PY19" s="29"/>
      <c r="PZ19" s="29"/>
      <c r="QA19" s="29"/>
      <c r="QB19" s="29"/>
      <c r="QC19" s="29"/>
      <c r="QD19" s="29"/>
      <c r="QE19" s="29"/>
      <c r="QF19" s="29"/>
      <c r="QG19" s="29"/>
      <c r="QH19" s="29"/>
      <c r="QI19" s="29"/>
      <c r="QJ19" s="29"/>
      <c r="QK19" s="29"/>
      <c r="QL19" s="29"/>
      <c r="QM19" s="29"/>
      <c r="QN19" s="29"/>
      <c r="QO19" s="29"/>
      <c r="QP19" s="29"/>
      <c r="QQ19" s="29"/>
      <c r="QR19" s="29"/>
      <c r="QS19" s="29"/>
      <c r="QT19" s="29"/>
      <c r="QU19" s="29"/>
      <c r="QV19" s="29"/>
      <c r="QW19" s="29"/>
      <c r="QX19" s="29"/>
      <c r="QY19" s="29"/>
      <c r="QZ19" s="29"/>
      <c r="RA19" s="29"/>
      <c r="RB19" s="29"/>
      <c r="RC19" s="29"/>
      <c r="RD19" s="29"/>
      <c r="RE19" s="29"/>
      <c r="RF19" s="29"/>
      <c r="RG19" s="29"/>
      <c r="RH19" s="29"/>
      <c r="RI19" s="29"/>
      <c r="RJ19" s="29"/>
      <c r="RK19" s="29"/>
      <c r="RL19" s="29"/>
      <c r="RM19" s="29"/>
      <c r="RN19" s="29"/>
      <c r="RO19" s="29"/>
      <c r="RP19" s="29"/>
      <c r="RQ19" s="29"/>
      <c r="RR19" s="29"/>
      <c r="RS19" s="29"/>
      <c r="RT19" s="29"/>
      <c r="RU19" s="29"/>
      <c r="RV19" s="29"/>
      <c r="RW19" s="29"/>
      <c r="RX19" s="29"/>
      <c r="RY19" s="29"/>
      <c r="RZ19" s="29"/>
      <c r="SA19" s="29"/>
      <c r="SB19" s="29"/>
      <c r="SC19" s="29"/>
      <c r="SD19" s="29"/>
      <c r="SE19" s="29"/>
      <c r="SF19" s="29"/>
      <c r="SG19" s="29"/>
      <c r="SH19" s="29"/>
      <c r="SI19" s="29"/>
      <c r="SJ19" s="29"/>
      <c r="SK19" s="29"/>
      <c r="SL19" s="29"/>
      <c r="SM19" s="29"/>
      <c r="SN19" s="29"/>
      <c r="SO19" s="29"/>
      <c r="SP19" s="29"/>
      <c r="SQ19" s="29"/>
      <c r="SR19" s="29"/>
      <c r="SS19" s="29"/>
      <c r="ST19" s="29"/>
      <c r="SU19" s="29"/>
      <c r="SV19" s="29"/>
      <c r="SW19" s="29"/>
      <c r="SX19" s="29"/>
      <c r="SY19" s="29"/>
      <c r="SZ19" s="29"/>
      <c r="TA19" s="29"/>
      <c r="TB19" s="29"/>
      <c r="TC19" s="29"/>
      <c r="TD19" s="29"/>
      <c r="TE19" s="29"/>
      <c r="TF19" s="29"/>
      <c r="TG19" s="29"/>
      <c r="TH19" s="29"/>
      <c r="TI19" s="29"/>
      <c r="TJ19" s="29"/>
      <c r="TK19" s="29"/>
      <c r="TL19" s="29"/>
      <c r="TM19" s="29"/>
      <c r="TN19" s="29"/>
      <c r="TO19" s="29"/>
      <c r="TP19" s="29"/>
      <c r="TQ19" s="29"/>
      <c r="TR19" s="29"/>
      <c r="TS19" s="29"/>
      <c r="TT19" s="29"/>
      <c r="TU19" s="29"/>
      <c r="TV19" s="29"/>
      <c r="TW19" s="29"/>
      <c r="TX19" s="29"/>
      <c r="TY19" s="29"/>
      <c r="TZ19" s="29"/>
      <c r="UA19" s="29"/>
      <c r="UB19" s="29"/>
      <c r="UC19" s="29"/>
      <c r="UD19" s="29"/>
      <c r="UE19" s="29"/>
      <c r="UF19" s="29"/>
      <c r="UG19" s="29"/>
      <c r="UH19" s="29"/>
      <c r="UI19" s="29"/>
      <c r="UJ19" s="29"/>
      <c r="UK19" s="29"/>
      <c r="UL19" s="29"/>
      <c r="UM19" s="29"/>
      <c r="UN19" s="29"/>
      <c r="UO19" s="29"/>
      <c r="UP19" s="29"/>
      <c r="UQ19" s="29"/>
      <c r="UR19" s="29"/>
      <c r="US19" s="29"/>
      <c r="UT19" s="29"/>
      <c r="UU19" s="29"/>
      <c r="UV19" s="29"/>
      <c r="UW19" s="29"/>
      <c r="UX19" s="29"/>
      <c r="UY19" s="29"/>
      <c r="UZ19" s="29"/>
      <c r="VA19" s="29"/>
      <c r="VB19" s="29"/>
      <c r="VC19" s="29"/>
      <c r="VD19" s="29"/>
      <c r="VE19" s="29"/>
      <c r="VF19" s="29"/>
      <c r="VG19" s="29"/>
      <c r="VH19" s="29"/>
      <c r="VI19" s="29"/>
      <c r="VJ19" s="29"/>
      <c r="VK19" s="29"/>
      <c r="VL19" s="29"/>
      <c r="VM19" s="29"/>
      <c r="VN19" s="29"/>
      <c r="VO19" s="29"/>
      <c r="VP19" s="29"/>
      <c r="VQ19" s="29"/>
      <c r="VR19" s="29"/>
      <c r="VS19" s="29"/>
      <c r="VT19" s="29"/>
      <c r="VU19" s="29"/>
      <c r="VV19" s="29"/>
      <c r="VW19" s="29"/>
      <c r="VX19" s="29"/>
      <c r="VY19" s="29"/>
      <c r="VZ19" s="29"/>
      <c r="WA19" s="29"/>
      <c r="WB19" s="29"/>
      <c r="WC19" s="29"/>
      <c r="WD19" s="29"/>
      <c r="WE19" s="29"/>
      <c r="WF19" s="29"/>
      <c r="WG19" s="29"/>
      <c r="WH19" s="29"/>
      <c r="WI19" s="29"/>
      <c r="WJ19" s="29"/>
      <c r="WK19" s="29"/>
      <c r="WL19" s="29"/>
      <c r="WM19" s="29"/>
      <c r="WN19" s="29"/>
      <c r="WO19" s="29"/>
      <c r="WP19" s="29"/>
      <c r="WQ19" s="29"/>
      <c r="WR19" s="29"/>
      <c r="WS19" s="29"/>
      <c r="WT19" s="29"/>
      <c r="WU19" s="29"/>
      <c r="WV19" s="29"/>
      <c r="WW19" s="29"/>
      <c r="WX19" s="29"/>
      <c r="WY19" s="29"/>
      <c r="WZ19" s="29"/>
      <c r="XA19" s="29"/>
      <c r="XB19" s="29"/>
      <c r="XC19" s="29"/>
      <c r="XD19" s="29"/>
      <c r="XE19" s="29"/>
      <c r="XF19" s="29"/>
      <c r="XG19" s="29"/>
      <c r="XH19" s="29"/>
      <c r="XI19" s="29"/>
      <c r="XJ19" s="29"/>
      <c r="XK19" s="29"/>
      <c r="XL19" s="29"/>
      <c r="XM19" s="29"/>
      <c r="XN19" s="29"/>
      <c r="XO19" s="29"/>
      <c r="XP19" s="29"/>
      <c r="XQ19" s="29"/>
      <c r="XR19" s="29"/>
      <c r="XS19" s="29"/>
      <c r="XT19" s="29"/>
      <c r="XU19" s="29"/>
      <c r="XV19" s="29"/>
      <c r="XW19" s="29"/>
      <c r="XX19" s="29"/>
      <c r="XY19" s="29"/>
      <c r="XZ19" s="29"/>
      <c r="YA19" s="29"/>
      <c r="YB19" s="29"/>
      <c r="YC19" s="29"/>
      <c r="YD19" s="29"/>
      <c r="YE19" s="29"/>
      <c r="YF19" s="29"/>
      <c r="YG19" s="29"/>
      <c r="YH19" s="29"/>
      <c r="YI19" s="29"/>
      <c r="YJ19" s="29"/>
      <c r="YK19" s="29"/>
      <c r="YL19" s="29"/>
      <c r="YM19" s="29"/>
      <c r="YN19" s="29"/>
      <c r="YO19" s="29"/>
      <c r="YP19" s="29"/>
      <c r="YQ19" s="29"/>
      <c r="YR19" s="29"/>
      <c r="YS19" s="29"/>
      <c r="YT19" s="29"/>
      <c r="YU19" s="29"/>
      <c r="YV19" s="29"/>
      <c r="YW19" s="29"/>
      <c r="YX19" s="29"/>
      <c r="YY19" s="29"/>
      <c r="YZ19" s="29"/>
      <c r="ZA19" s="29"/>
      <c r="ZB19" s="29"/>
      <c r="ZC19" s="29"/>
      <c r="ZD19" s="29"/>
      <c r="ZE19" s="29"/>
      <c r="ZF19" s="29"/>
      <c r="ZG19" s="29"/>
      <c r="ZH19" s="29"/>
      <c r="ZI19" s="29"/>
      <c r="ZJ19" s="29"/>
      <c r="ZK19" s="29"/>
      <c r="ZL19" s="29"/>
      <c r="ZM19" s="29"/>
      <c r="ZN19" s="29"/>
      <c r="ZO19" s="29"/>
      <c r="ZP19" s="29"/>
    </row>
    <row r="20" spans="1:692" ht="15.65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  <c r="KH20" s="29"/>
      <c r="KI20" s="29"/>
      <c r="KJ20" s="29"/>
      <c r="KK20" s="29"/>
      <c r="KL20" s="29"/>
      <c r="KM20" s="29"/>
      <c r="KN20" s="29"/>
      <c r="KO20" s="29"/>
      <c r="KP20" s="29"/>
      <c r="KQ20" s="29"/>
      <c r="KR20" s="29"/>
      <c r="KS20" s="29"/>
      <c r="KT20" s="29"/>
      <c r="KU20" s="29"/>
      <c r="KV20" s="29"/>
      <c r="KW20" s="29"/>
      <c r="KX20" s="29"/>
      <c r="KY20" s="29"/>
      <c r="KZ20" s="29"/>
      <c r="LA20" s="29"/>
      <c r="LB20" s="29"/>
      <c r="LC20" s="29"/>
      <c r="LD20" s="29"/>
      <c r="LE20" s="29"/>
      <c r="LF20" s="29"/>
      <c r="LG20" s="29"/>
      <c r="LH20" s="29"/>
      <c r="LI20" s="29"/>
      <c r="LJ20" s="29"/>
      <c r="LK20" s="29"/>
      <c r="LL20" s="29"/>
      <c r="LM20" s="29"/>
      <c r="LN20" s="29"/>
      <c r="LO20" s="29"/>
      <c r="LP20" s="29"/>
      <c r="LQ20" s="29"/>
      <c r="LR20" s="29"/>
      <c r="LS20" s="29"/>
      <c r="LT20" s="29"/>
      <c r="LU20" s="29"/>
      <c r="LV20" s="29"/>
      <c r="LW20" s="29"/>
      <c r="LX20" s="29"/>
      <c r="LY20" s="29"/>
      <c r="LZ20" s="29"/>
      <c r="MA20" s="29"/>
      <c r="MB20" s="29"/>
      <c r="MC20" s="29"/>
      <c r="MD20" s="29"/>
      <c r="ME20" s="29"/>
      <c r="MF20" s="29"/>
      <c r="MG20" s="29"/>
      <c r="MH20" s="29"/>
      <c r="MI20" s="29"/>
      <c r="MJ20" s="29"/>
      <c r="MK20" s="29"/>
      <c r="ML20" s="29"/>
      <c r="MM20" s="29"/>
      <c r="MN20" s="29"/>
      <c r="MO20" s="29"/>
      <c r="MP20" s="29"/>
      <c r="MQ20" s="29"/>
      <c r="MR20" s="29"/>
      <c r="MS20" s="29"/>
      <c r="MT20" s="29"/>
      <c r="MU20" s="29"/>
      <c r="MV20" s="29"/>
      <c r="MW20" s="29"/>
      <c r="MX20" s="29"/>
      <c r="MY20" s="29"/>
      <c r="MZ20" s="29"/>
      <c r="NA20" s="29"/>
      <c r="NB20" s="29"/>
      <c r="NC20" s="29"/>
      <c r="ND20" s="29"/>
      <c r="NE20" s="29"/>
      <c r="NF20" s="29"/>
      <c r="NG20" s="29"/>
      <c r="NH20" s="29"/>
      <c r="NI20" s="29"/>
      <c r="NJ20" s="29"/>
      <c r="NK20" s="29"/>
      <c r="NL20" s="29"/>
      <c r="NM20" s="29"/>
      <c r="NN20" s="29"/>
      <c r="NO20" s="29"/>
      <c r="NP20" s="29"/>
      <c r="NQ20" s="29"/>
      <c r="NR20" s="29"/>
      <c r="NS20" s="29"/>
      <c r="NT20" s="29"/>
      <c r="NU20" s="29"/>
      <c r="NV20" s="29"/>
      <c r="NW20" s="29"/>
      <c r="NX20" s="29"/>
      <c r="NY20" s="29"/>
      <c r="NZ20" s="29"/>
      <c r="OA20" s="29"/>
      <c r="OB20" s="29"/>
      <c r="OC20" s="29"/>
      <c r="OD20" s="29"/>
      <c r="OE20" s="29"/>
      <c r="OF20" s="29"/>
      <c r="OG20" s="29"/>
      <c r="OH20" s="29"/>
      <c r="OI20" s="29"/>
      <c r="OJ20" s="29"/>
      <c r="OK20" s="29"/>
      <c r="OL20" s="29"/>
      <c r="OM20" s="29"/>
      <c r="ON20" s="29"/>
      <c r="OO20" s="29"/>
      <c r="OP20" s="29"/>
      <c r="OQ20" s="29"/>
      <c r="OR20" s="29"/>
      <c r="OS20" s="29"/>
      <c r="OT20" s="29"/>
      <c r="OU20" s="29"/>
      <c r="OV20" s="29"/>
      <c r="OW20" s="29"/>
      <c r="OX20" s="29"/>
      <c r="OY20" s="29"/>
      <c r="OZ20" s="29"/>
      <c r="PA20" s="29"/>
      <c r="PB20" s="29"/>
      <c r="PC20" s="29"/>
      <c r="PD20" s="29"/>
      <c r="PE20" s="29"/>
      <c r="PF20" s="29"/>
      <c r="PG20" s="29"/>
      <c r="PH20" s="29"/>
      <c r="PI20" s="29"/>
      <c r="PJ20" s="29"/>
      <c r="PK20" s="29"/>
      <c r="PL20" s="29"/>
      <c r="PM20" s="29"/>
      <c r="PN20" s="29"/>
      <c r="PO20" s="29"/>
      <c r="PP20" s="29"/>
      <c r="PQ20" s="29"/>
      <c r="PR20" s="29"/>
      <c r="PS20" s="29"/>
      <c r="PT20" s="29"/>
      <c r="PU20" s="29"/>
      <c r="PV20" s="29"/>
      <c r="PW20" s="29"/>
      <c r="PX20" s="29"/>
      <c r="PY20" s="29"/>
      <c r="PZ20" s="29"/>
      <c r="QA20" s="29"/>
      <c r="QB20" s="29"/>
      <c r="QC20" s="29"/>
      <c r="QD20" s="29"/>
      <c r="QE20" s="29"/>
      <c r="QF20" s="29"/>
      <c r="QG20" s="29"/>
      <c r="QH20" s="29"/>
      <c r="QI20" s="29"/>
      <c r="QJ20" s="29"/>
      <c r="QK20" s="29"/>
      <c r="QL20" s="29"/>
      <c r="QM20" s="29"/>
      <c r="QN20" s="29"/>
      <c r="QO20" s="29"/>
      <c r="QP20" s="29"/>
      <c r="QQ20" s="29"/>
      <c r="QR20" s="29"/>
      <c r="QS20" s="29"/>
      <c r="QT20" s="29"/>
      <c r="QU20" s="29"/>
      <c r="QV20" s="29"/>
      <c r="QW20" s="29"/>
      <c r="QX20" s="29"/>
      <c r="QY20" s="29"/>
      <c r="QZ20" s="29"/>
      <c r="RA20" s="29"/>
      <c r="RB20" s="29"/>
      <c r="RC20" s="29"/>
      <c r="RD20" s="29"/>
      <c r="RE20" s="29"/>
      <c r="RF20" s="29"/>
      <c r="RG20" s="29"/>
      <c r="RH20" s="29"/>
      <c r="RI20" s="29"/>
      <c r="RJ20" s="29"/>
      <c r="RK20" s="29"/>
      <c r="RL20" s="29"/>
      <c r="RM20" s="29"/>
      <c r="RN20" s="29"/>
      <c r="RO20" s="29"/>
      <c r="RP20" s="29"/>
      <c r="RQ20" s="29"/>
      <c r="RR20" s="29"/>
      <c r="RS20" s="29"/>
      <c r="RT20" s="29"/>
      <c r="RU20" s="29"/>
      <c r="RV20" s="29"/>
      <c r="RW20" s="29"/>
      <c r="RX20" s="29"/>
      <c r="RY20" s="29"/>
      <c r="RZ20" s="29"/>
      <c r="SA20" s="29"/>
      <c r="SB20" s="29"/>
      <c r="SC20" s="29"/>
      <c r="SD20" s="29"/>
      <c r="SE20" s="29"/>
      <c r="SF20" s="29"/>
      <c r="SG20" s="29"/>
      <c r="SH20" s="29"/>
      <c r="SI20" s="29"/>
      <c r="SJ20" s="29"/>
      <c r="SK20" s="29"/>
      <c r="SL20" s="29"/>
      <c r="SM20" s="29"/>
      <c r="SN20" s="29"/>
      <c r="SO20" s="29"/>
      <c r="SP20" s="29"/>
      <c r="SQ20" s="29"/>
      <c r="SR20" s="29"/>
      <c r="SS20" s="29"/>
      <c r="ST20" s="29"/>
      <c r="SU20" s="29"/>
      <c r="SV20" s="29"/>
      <c r="SW20" s="29"/>
      <c r="SX20" s="29"/>
      <c r="SY20" s="29"/>
      <c r="SZ20" s="29"/>
      <c r="TA20" s="29"/>
      <c r="TB20" s="29"/>
      <c r="TC20" s="29"/>
      <c r="TD20" s="29"/>
      <c r="TE20" s="29"/>
      <c r="TF20" s="29"/>
      <c r="TG20" s="29"/>
      <c r="TH20" s="29"/>
      <c r="TI20" s="29"/>
      <c r="TJ20" s="29"/>
      <c r="TK20" s="29"/>
      <c r="TL20" s="29"/>
      <c r="TM20" s="29"/>
      <c r="TN20" s="29"/>
      <c r="TO20" s="29"/>
      <c r="TP20" s="29"/>
      <c r="TQ20" s="29"/>
      <c r="TR20" s="29"/>
      <c r="TS20" s="29"/>
      <c r="TT20" s="29"/>
      <c r="TU20" s="29"/>
      <c r="TV20" s="29"/>
      <c r="TW20" s="29"/>
      <c r="TX20" s="29"/>
      <c r="TY20" s="29"/>
      <c r="TZ20" s="29"/>
      <c r="UA20" s="29"/>
      <c r="UB20" s="29"/>
      <c r="UC20" s="29"/>
      <c r="UD20" s="29"/>
      <c r="UE20" s="29"/>
      <c r="UF20" s="29"/>
      <c r="UG20" s="29"/>
      <c r="UH20" s="29"/>
      <c r="UI20" s="29"/>
      <c r="UJ20" s="29"/>
      <c r="UK20" s="29"/>
      <c r="UL20" s="29"/>
      <c r="UM20" s="29"/>
      <c r="UN20" s="29"/>
      <c r="UO20" s="29"/>
      <c r="UP20" s="29"/>
      <c r="UQ20" s="29"/>
      <c r="UR20" s="29"/>
      <c r="US20" s="29"/>
      <c r="UT20" s="29"/>
      <c r="UU20" s="29"/>
      <c r="UV20" s="29"/>
      <c r="UW20" s="29"/>
      <c r="UX20" s="29"/>
      <c r="UY20" s="29"/>
      <c r="UZ20" s="29"/>
      <c r="VA20" s="29"/>
      <c r="VB20" s="29"/>
      <c r="VC20" s="29"/>
      <c r="VD20" s="29"/>
      <c r="VE20" s="29"/>
      <c r="VF20" s="29"/>
      <c r="VG20" s="29"/>
      <c r="VH20" s="29"/>
      <c r="VI20" s="29"/>
      <c r="VJ20" s="29"/>
      <c r="VK20" s="29"/>
      <c r="VL20" s="29"/>
      <c r="VM20" s="29"/>
      <c r="VN20" s="29"/>
      <c r="VO20" s="29"/>
      <c r="VP20" s="29"/>
      <c r="VQ20" s="29"/>
      <c r="VR20" s="29"/>
      <c r="VS20" s="29"/>
      <c r="VT20" s="29"/>
      <c r="VU20" s="29"/>
      <c r="VV20" s="29"/>
      <c r="VW20" s="29"/>
      <c r="VX20" s="29"/>
      <c r="VY20" s="29"/>
      <c r="VZ20" s="29"/>
      <c r="WA20" s="29"/>
      <c r="WB20" s="29"/>
      <c r="WC20" s="29"/>
      <c r="WD20" s="29"/>
      <c r="WE20" s="29"/>
      <c r="WF20" s="29"/>
      <c r="WG20" s="29"/>
      <c r="WH20" s="29"/>
      <c r="WI20" s="29"/>
      <c r="WJ20" s="29"/>
      <c r="WK20" s="29"/>
      <c r="WL20" s="29"/>
      <c r="WM20" s="29"/>
      <c r="WN20" s="29"/>
      <c r="WO20" s="29"/>
      <c r="WP20" s="29"/>
      <c r="WQ20" s="29"/>
      <c r="WR20" s="29"/>
      <c r="WS20" s="29"/>
      <c r="WT20" s="29"/>
      <c r="WU20" s="29"/>
      <c r="WV20" s="29"/>
      <c r="WW20" s="29"/>
      <c r="WX20" s="29"/>
      <c r="WY20" s="29"/>
      <c r="WZ20" s="29"/>
      <c r="XA20" s="29"/>
      <c r="XB20" s="29"/>
      <c r="XC20" s="29"/>
      <c r="XD20" s="29"/>
      <c r="XE20" s="29"/>
      <c r="XF20" s="29"/>
      <c r="XG20" s="29"/>
      <c r="XH20" s="29"/>
      <c r="XI20" s="29"/>
      <c r="XJ20" s="29"/>
      <c r="XK20" s="29"/>
      <c r="XL20" s="29"/>
      <c r="XM20" s="29"/>
      <c r="XN20" s="29"/>
      <c r="XO20" s="29"/>
      <c r="XP20" s="29"/>
      <c r="XQ20" s="29"/>
      <c r="XR20" s="29"/>
      <c r="XS20" s="29"/>
      <c r="XT20" s="29"/>
      <c r="XU20" s="29"/>
      <c r="XV20" s="29"/>
      <c r="XW20" s="29"/>
      <c r="XX20" s="29"/>
      <c r="XY20" s="29"/>
      <c r="XZ20" s="29"/>
      <c r="YA20" s="29"/>
      <c r="YB20" s="29"/>
      <c r="YC20" s="29"/>
      <c r="YD20" s="29"/>
      <c r="YE20" s="29"/>
      <c r="YF20" s="29"/>
      <c r="YG20" s="29"/>
      <c r="YH20" s="29"/>
      <c r="YI20" s="29"/>
      <c r="YJ20" s="29"/>
      <c r="YK20" s="29"/>
      <c r="YL20" s="29"/>
      <c r="YM20" s="29"/>
      <c r="YN20" s="29"/>
      <c r="YO20" s="29"/>
      <c r="YP20" s="29"/>
      <c r="YQ20" s="29"/>
      <c r="YR20" s="29"/>
      <c r="YS20" s="29"/>
      <c r="YT20" s="29"/>
      <c r="YU20" s="29"/>
      <c r="YV20" s="29"/>
      <c r="YW20" s="29"/>
      <c r="YX20" s="29"/>
      <c r="YY20" s="29"/>
      <c r="YZ20" s="29"/>
      <c r="ZA20" s="29"/>
      <c r="ZB20" s="29"/>
      <c r="ZC20" s="29"/>
      <c r="ZD20" s="29"/>
      <c r="ZE20" s="29"/>
      <c r="ZF20" s="29"/>
      <c r="ZG20" s="29"/>
      <c r="ZH20" s="29"/>
      <c r="ZI20" s="29"/>
      <c r="ZJ20" s="29"/>
      <c r="ZK20" s="29"/>
      <c r="ZL20" s="29"/>
      <c r="ZM20" s="29"/>
      <c r="ZN20" s="29"/>
      <c r="ZO20" s="29"/>
      <c r="ZP20" s="29"/>
    </row>
    <row r="21" spans="1:692" ht="14.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29"/>
      <c r="IV21" s="29"/>
      <c r="IW21" s="29"/>
      <c r="IX21" s="29"/>
      <c r="IY21" s="29"/>
      <c r="IZ21" s="29"/>
      <c r="JA21" s="29"/>
      <c r="JB21" s="29"/>
      <c r="JC21" s="29"/>
      <c r="JD21" s="29"/>
      <c r="JE21" s="29"/>
      <c r="JF21" s="29"/>
      <c r="JG21" s="29"/>
      <c r="JH21" s="29"/>
      <c r="JI21" s="29"/>
      <c r="JJ21" s="29"/>
      <c r="JK21" s="29"/>
      <c r="JL21" s="29"/>
      <c r="JM21" s="29"/>
      <c r="JN21" s="29"/>
      <c r="JO21" s="29"/>
      <c r="JP21" s="29"/>
      <c r="JQ21" s="29"/>
      <c r="JR21" s="29"/>
      <c r="JS21" s="29"/>
      <c r="JT21" s="29"/>
      <c r="JU21" s="29"/>
      <c r="JV21" s="29"/>
      <c r="JW21" s="29"/>
      <c r="JX21" s="29"/>
      <c r="JY21" s="29"/>
      <c r="JZ21" s="29"/>
      <c r="KA21" s="29"/>
      <c r="KB21" s="29"/>
      <c r="KC21" s="29"/>
      <c r="KD21" s="29"/>
      <c r="KE21" s="29"/>
      <c r="KF21" s="29"/>
      <c r="KG21" s="29"/>
      <c r="KH21" s="29"/>
      <c r="KI21" s="29"/>
      <c r="KJ21" s="29"/>
      <c r="KK21" s="29"/>
      <c r="KL21" s="29"/>
      <c r="KM21" s="29"/>
      <c r="KN21" s="29"/>
      <c r="KO21" s="29"/>
      <c r="KP21" s="29"/>
      <c r="KQ21" s="29"/>
      <c r="KR21" s="29"/>
      <c r="KS21" s="29"/>
      <c r="KT21" s="29"/>
      <c r="KU21" s="29"/>
      <c r="KV21" s="29"/>
      <c r="KW21" s="29"/>
      <c r="KX21" s="29"/>
      <c r="KY21" s="29"/>
      <c r="KZ21" s="29"/>
      <c r="LA21" s="29"/>
      <c r="LB21" s="29"/>
      <c r="LC21" s="29"/>
      <c r="LD21" s="29"/>
      <c r="LE21" s="29"/>
      <c r="LF21" s="29"/>
      <c r="LG21" s="29"/>
      <c r="LH21" s="29"/>
      <c r="LI21" s="29"/>
      <c r="LJ21" s="29"/>
      <c r="LK21" s="29"/>
      <c r="LL21" s="29"/>
      <c r="LM21" s="29"/>
      <c r="LN21" s="29"/>
      <c r="LO21" s="29"/>
      <c r="LP21" s="29"/>
      <c r="LQ21" s="29"/>
      <c r="LR21" s="29"/>
      <c r="LS21" s="29"/>
      <c r="LT21" s="29"/>
      <c r="LU21" s="29"/>
      <c r="LV21" s="29"/>
      <c r="LW21" s="29"/>
      <c r="LX21" s="29"/>
      <c r="LY21" s="29"/>
      <c r="LZ21" s="29"/>
      <c r="MA21" s="29"/>
      <c r="MB21" s="29"/>
      <c r="MC21" s="29"/>
      <c r="MD21" s="29"/>
      <c r="ME21" s="29"/>
      <c r="MF21" s="29"/>
      <c r="MG21" s="29"/>
      <c r="MH21" s="29"/>
      <c r="MI21" s="29"/>
      <c r="MJ21" s="29"/>
      <c r="MK21" s="29"/>
      <c r="ML21" s="29"/>
      <c r="MM21" s="29"/>
      <c r="MN21" s="29"/>
      <c r="MO21" s="29"/>
      <c r="MP21" s="29"/>
      <c r="MQ21" s="29"/>
      <c r="MR21" s="29"/>
      <c r="MS21" s="29"/>
      <c r="MT21" s="29"/>
      <c r="MU21" s="29"/>
      <c r="MV21" s="29"/>
      <c r="MW21" s="29"/>
      <c r="MX21" s="29"/>
      <c r="MY21" s="29"/>
      <c r="MZ21" s="29"/>
      <c r="NA21" s="29"/>
      <c r="NB21" s="29"/>
      <c r="NC21" s="29"/>
      <c r="ND21" s="29"/>
      <c r="NE21" s="29"/>
      <c r="NF21" s="29"/>
      <c r="NG21" s="29"/>
      <c r="NH21" s="29"/>
      <c r="NI21" s="29"/>
      <c r="NJ21" s="29"/>
      <c r="NK21" s="29"/>
      <c r="NL21" s="29"/>
      <c r="NM21" s="29"/>
      <c r="NN21" s="29"/>
      <c r="NO21" s="29"/>
      <c r="NP21" s="29"/>
      <c r="NQ21" s="29"/>
      <c r="NR21" s="29"/>
      <c r="NS21" s="29"/>
      <c r="NT21" s="29"/>
      <c r="NU21" s="29"/>
      <c r="NV21" s="29"/>
      <c r="NW21" s="29"/>
      <c r="NX21" s="29"/>
      <c r="NY21" s="29"/>
      <c r="NZ21" s="29"/>
      <c r="OA21" s="29"/>
      <c r="OB21" s="29"/>
      <c r="OC21" s="29"/>
      <c r="OD21" s="29"/>
      <c r="OE21" s="29"/>
      <c r="OF21" s="29"/>
      <c r="OG21" s="29"/>
      <c r="OH21" s="29"/>
      <c r="OI21" s="29"/>
      <c r="OJ21" s="29"/>
      <c r="OK21" s="29"/>
      <c r="OL21" s="29"/>
      <c r="OM21" s="29"/>
      <c r="ON21" s="29"/>
      <c r="OO21" s="29"/>
      <c r="OP21" s="29"/>
      <c r="OQ21" s="29"/>
      <c r="OR21" s="29"/>
      <c r="OS21" s="29"/>
      <c r="OT21" s="29"/>
      <c r="OU21" s="29"/>
      <c r="OV21" s="29"/>
      <c r="OW21" s="29"/>
      <c r="OX21" s="29"/>
      <c r="OY21" s="29"/>
      <c r="OZ21" s="29"/>
      <c r="PA21" s="29"/>
      <c r="PB21" s="29"/>
      <c r="PC21" s="29"/>
      <c r="PD21" s="29"/>
      <c r="PE21" s="29"/>
      <c r="PF21" s="29"/>
      <c r="PG21" s="29"/>
      <c r="PH21" s="29"/>
      <c r="PI21" s="29"/>
      <c r="PJ21" s="29"/>
      <c r="PK21" s="29"/>
      <c r="PL21" s="29"/>
      <c r="PM21" s="29"/>
      <c r="PN21" s="29"/>
      <c r="PO21" s="29"/>
      <c r="PP21" s="29"/>
      <c r="PQ21" s="29"/>
      <c r="PR21" s="29"/>
      <c r="PS21" s="29"/>
      <c r="PT21" s="29"/>
      <c r="PU21" s="29"/>
      <c r="PV21" s="29"/>
      <c r="PW21" s="29"/>
      <c r="PX21" s="29"/>
      <c r="PY21" s="29"/>
      <c r="PZ21" s="29"/>
      <c r="QA21" s="29"/>
      <c r="QB21" s="29"/>
      <c r="QC21" s="29"/>
      <c r="QD21" s="29"/>
      <c r="QE21" s="29"/>
      <c r="QF21" s="29"/>
      <c r="QG21" s="29"/>
      <c r="QH21" s="29"/>
      <c r="QI21" s="29"/>
      <c r="QJ21" s="29"/>
      <c r="QK21" s="29"/>
      <c r="QL21" s="29"/>
      <c r="QM21" s="29"/>
      <c r="QN21" s="29"/>
      <c r="QO21" s="29"/>
      <c r="QP21" s="29"/>
      <c r="QQ21" s="29"/>
      <c r="QR21" s="29"/>
      <c r="QS21" s="29"/>
      <c r="QT21" s="29"/>
      <c r="QU21" s="29"/>
      <c r="QV21" s="29"/>
      <c r="QW21" s="29"/>
      <c r="QX21" s="29"/>
      <c r="QY21" s="29"/>
      <c r="QZ21" s="29"/>
      <c r="RA21" s="29"/>
      <c r="RB21" s="29"/>
      <c r="RC21" s="29"/>
      <c r="RD21" s="29"/>
      <c r="RE21" s="29"/>
      <c r="RF21" s="29"/>
      <c r="RG21" s="29"/>
      <c r="RH21" s="29"/>
      <c r="RI21" s="29"/>
      <c r="RJ21" s="29"/>
      <c r="RK21" s="29"/>
      <c r="RL21" s="29"/>
      <c r="RM21" s="29"/>
      <c r="RN21" s="29"/>
      <c r="RO21" s="29"/>
      <c r="RP21" s="29"/>
      <c r="RQ21" s="29"/>
      <c r="RR21" s="29"/>
      <c r="RS21" s="29"/>
      <c r="RT21" s="29"/>
      <c r="RU21" s="29"/>
      <c r="RV21" s="29"/>
      <c r="RW21" s="29"/>
      <c r="RX21" s="29"/>
      <c r="RY21" s="29"/>
      <c r="RZ21" s="29"/>
      <c r="SA21" s="29"/>
      <c r="SB21" s="29"/>
      <c r="SC21" s="29"/>
      <c r="SD21" s="29"/>
      <c r="SE21" s="29"/>
      <c r="SF21" s="29"/>
      <c r="SG21" s="29"/>
      <c r="SH21" s="29"/>
      <c r="SI21" s="29"/>
      <c r="SJ21" s="29"/>
      <c r="SK21" s="29"/>
      <c r="SL21" s="29"/>
      <c r="SM21" s="29"/>
      <c r="SN21" s="29"/>
      <c r="SO21" s="29"/>
      <c r="SP21" s="29"/>
      <c r="SQ21" s="29"/>
      <c r="SR21" s="29"/>
      <c r="SS21" s="29"/>
      <c r="ST21" s="29"/>
      <c r="SU21" s="29"/>
      <c r="SV21" s="29"/>
      <c r="SW21" s="29"/>
      <c r="SX21" s="29"/>
      <c r="SY21" s="29"/>
      <c r="SZ21" s="29"/>
      <c r="TA21" s="29"/>
      <c r="TB21" s="29"/>
      <c r="TC21" s="29"/>
      <c r="TD21" s="29"/>
      <c r="TE21" s="29"/>
      <c r="TF21" s="29"/>
      <c r="TG21" s="29"/>
      <c r="TH21" s="29"/>
      <c r="TI21" s="29"/>
      <c r="TJ21" s="29"/>
      <c r="TK21" s="29"/>
      <c r="TL21" s="29"/>
      <c r="TM21" s="29"/>
      <c r="TN21" s="29"/>
      <c r="TO21" s="29"/>
      <c r="TP21" s="29"/>
      <c r="TQ21" s="29"/>
      <c r="TR21" s="29"/>
      <c r="TS21" s="29"/>
      <c r="TT21" s="29"/>
      <c r="TU21" s="29"/>
      <c r="TV21" s="29"/>
      <c r="TW21" s="29"/>
      <c r="TX21" s="29"/>
      <c r="TY21" s="29"/>
      <c r="TZ21" s="29"/>
      <c r="UA21" s="29"/>
      <c r="UB21" s="29"/>
      <c r="UC21" s="29"/>
      <c r="UD21" s="29"/>
      <c r="UE21" s="29"/>
      <c r="UF21" s="29"/>
      <c r="UG21" s="29"/>
      <c r="UH21" s="29"/>
      <c r="UI21" s="29"/>
      <c r="UJ21" s="29"/>
      <c r="UK21" s="29"/>
      <c r="UL21" s="29"/>
      <c r="UM21" s="29"/>
      <c r="UN21" s="29"/>
      <c r="UO21" s="29"/>
      <c r="UP21" s="29"/>
      <c r="UQ21" s="29"/>
      <c r="UR21" s="29"/>
      <c r="US21" s="29"/>
      <c r="UT21" s="29"/>
      <c r="UU21" s="29"/>
      <c r="UV21" s="29"/>
      <c r="UW21" s="29"/>
      <c r="UX21" s="29"/>
      <c r="UY21" s="29"/>
      <c r="UZ21" s="29"/>
      <c r="VA21" s="29"/>
      <c r="VB21" s="29"/>
      <c r="VC21" s="29"/>
      <c r="VD21" s="29"/>
      <c r="VE21" s="29"/>
      <c r="VF21" s="29"/>
      <c r="VG21" s="29"/>
      <c r="VH21" s="29"/>
      <c r="VI21" s="29"/>
      <c r="VJ21" s="29"/>
      <c r="VK21" s="29"/>
      <c r="VL21" s="29"/>
      <c r="VM21" s="29"/>
      <c r="VN21" s="29"/>
      <c r="VO21" s="29"/>
      <c r="VP21" s="29"/>
      <c r="VQ21" s="29"/>
      <c r="VR21" s="29"/>
      <c r="VS21" s="29"/>
      <c r="VT21" s="29"/>
      <c r="VU21" s="29"/>
      <c r="VV21" s="29"/>
      <c r="VW21" s="29"/>
      <c r="VX21" s="29"/>
      <c r="VY21" s="29"/>
      <c r="VZ21" s="29"/>
      <c r="WA21" s="29"/>
      <c r="WB21" s="29"/>
      <c r="WC21" s="29"/>
      <c r="WD21" s="29"/>
      <c r="WE21" s="29"/>
      <c r="WF21" s="29"/>
      <c r="WG21" s="29"/>
      <c r="WH21" s="29"/>
      <c r="WI21" s="29"/>
      <c r="WJ21" s="29"/>
      <c r="WK21" s="29"/>
      <c r="WL21" s="29"/>
      <c r="WM21" s="29"/>
      <c r="WN21" s="29"/>
      <c r="WO21" s="29"/>
      <c r="WP21" s="29"/>
      <c r="WQ21" s="29"/>
      <c r="WR21" s="29"/>
      <c r="WS21" s="29"/>
      <c r="WT21" s="29"/>
      <c r="WU21" s="29"/>
      <c r="WV21" s="29"/>
      <c r="WW21" s="29"/>
      <c r="WX21" s="29"/>
      <c r="WY21" s="29"/>
      <c r="WZ21" s="29"/>
      <c r="XA21" s="29"/>
      <c r="XB21" s="29"/>
      <c r="XC21" s="29"/>
      <c r="XD21" s="29"/>
      <c r="XE21" s="29"/>
      <c r="XF21" s="29"/>
      <c r="XG21" s="29"/>
      <c r="XH21" s="29"/>
      <c r="XI21" s="29"/>
      <c r="XJ21" s="29"/>
      <c r="XK21" s="29"/>
      <c r="XL21" s="29"/>
      <c r="XM21" s="29"/>
      <c r="XN21" s="29"/>
      <c r="XO21" s="29"/>
      <c r="XP21" s="29"/>
      <c r="XQ21" s="29"/>
      <c r="XR21" s="29"/>
      <c r="XS21" s="29"/>
      <c r="XT21" s="29"/>
      <c r="XU21" s="29"/>
      <c r="XV21" s="29"/>
      <c r="XW21" s="29"/>
      <c r="XX21" s="29"/>
      <c r="XY21" s="29"/>
      <c r="XZ21" s="29"/>
      <c r="YA21" s="29"/>
      <c r="YB21" s="29"/>
      <c r="YC21" s="29"/>
      <c r="YD21" s="29"/>
      <c r="YE21" s="29"/>
      <c r="YF21" s="29"/>
      <c r="YG21" s="29"/>
      <c r="YH21" s="29"/>
      <c r="YI21" s="29"/>
      <c r="YJ21" s="29"/>
      <c r="YK21" s="29"/>
      <c r="YL21" s="29"/>
      <c r="YM21" s="29"/>
      <c r="YN21" s="29"/>
      <c r="YO21" s="29"/>
      <c r="YP21" s="29"/>
      <c r="YQ21" s="29"/>
      <c r="YR21" s="29"/>
      <c r="YS21" s="29"/>
      <c r="YT21" s="29"/>
      <c r="YU21" s="29"/>
      <c r="YV21" s="29"/>
      <c r="YW21" s="29"/>
      <c r="YX21" s="29"/>
      <c r="YY21" s="29"/>
      <c r="YZ21" s="29"/>
      <c r="ZA21" s="29"/>
      <c r="ZB21" s="29"/>
      <c r="ZC21" s="29"/>
      <c r="ZD21" s="29"/>
      <c r="ZE21" s="29"/>
      <c r="ZF21" s="29"/>
      <c r="ZG21" s="29"/>
      <c r="ZH21" s="29"/>
      <c r="ZI21" s="29"/>
      <c r="ZJ21" s="29"/>
      <c r="ZK21" s="29"/>
      <c r="ZL21" s="29"/>
      <c r="ZM21" s="29"/>
      <c r="ZN21" s="29"/>
      <c r="ZO21" s="29"/>
      <c r="ZP21" s="29"/>
    </row>
    <row r="22" spans="1:692" ht="14.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29"/>
      <c r="IV22" s="29"/>
      <c r="IW22" s="29"/>
      <c r="IX22" s="29"/>
      <c r="IY22" s="29"/>
      <c r="IZ22" s="29"/>
      <c r="JA22" s="29"/>
      <c r="JB22" s="29"/>
      <c r="JC22" s="29"/>
      <c r="JD22" s="29"/>
      <c r="JE22" s="29"/>
      <c r="JF22" s="29"/>
      <c r="JG22" s="29"/>
      <c r="JH22" s="29"/>
      <c r="JI22" s="29"/>
      <c r="JJ22" s="29"/>
      <c r="JK22" s="29"/>
      <c r="JL22" s="29"/>
      <c r="JM22" s="29"/>
      <c r="JN22" s="29"/>
      <c r="JO22" s="29"/>
      <c r="JP22" s="29"/>
      <c r="JQ22" s="29"/>
      <c r="JR22" s="29"/>
      <c r="JS22" s="29"/>
      <c r="JT22" s="29"/>
      <c r="JU22" s="29"/>
      <c r="JV22" s="29"/>
      <c r="JW22" s="29"/>
      <c r="JX22" s="29"/>
      <c r="JY22" s="29"/>
      <c r="JZ22" s="29"/>
      <c r="KA22" s="29"/>
      <c r="KB22" s="29"/>
      <c r="KC22" s="29"/>
      <c r="KD22" s="29"/>
      <c r="KE22" s="29"/>
      <c r="KF22" s="29"/>
      <c r="KG22" s="29"/>
      <c r="KH22" s="29"/>
      <c r="KI22" s="29"/>
      <c r="KJ22" s="29"/>
      <c r="KK22" s="29"/>
      <c r="KL22" s="29"/>
      <c r="KM22" s="29"/>
      <c r="KN22" s="29"/>
      <c r="KO22" s="29"/>
      <c r="KP22" s="29"/>
      <c r="KQ22" s="29"/>
      <c r="KR22" s="29"/>
      <c r="KS22" s="29"/>
      <c r="KT22" s="29"/>
      <c r="KU22" s="29"/>
      <c r="KV22" s="29"/>
      <c r="KW22" s="29"/>
      <c r="KX22" s="29"/>
      <c r="KY22" s="29"/>
      <c r="KZ22" s="29"/>
      <c r="LA22" s="29"/>
      <c r="LB22" s="29"/>
      <c r="LC22" s="29"/>
      <c r="LD22" s="29"/>
      <c r="LE22" s="29"/>
      <c r="LF22" s="29"/>
      <c r="LG22" s="29"/>
      <c r="LH22" s="29"/>
      <c r="LI22" s="29"/>
      <c r="LJ22" s="29"/>
      <c r="LK22" s="29"/>
      <c r="LL22" s="29"/>
      <c r="LM22" s="29"/>
      <c r="LN22" s="29"/>
      <c r="LO22" s="29"/>
      <c r="LP22" s="29"/>
      <c r="LQ22" s="29"/>
      <c r="LR22" s="29"/>
      <c r="LS22" s="29"/>
      <c r="LT22" s="29"/>
      <c r="LU22" s="29"/>
      <c r="LV22" s="29"/>
      <c r="LW22" s="29"/>
      <c r="LX22" s="29"/>
      <c r="LY22" s="29"/>
      <c r="LZ22" s="29"/>
      <c r="MA22" s="29"/>
      <c r="MB22" s="29"/>
      <c r="MC22" s="29"/>
      <c r="MD22" s="29"/>
      <c r="ME22" s="29"/>
      <c r="MF22" s="29"/>
      <c r="MG22" s="29"/>
      <c r="MH22" s="29"/>
      <c r="MI22" s="29"/>
      <c r="MJ22" s="29"/>
      <c r="MK22" s="29"/>
      <c r="ML22" s="29"/>
      <c r="MM22" s="29"/>
      <c r="MN22" s="29"/>
      <c r="MO22" s="29"/>
      <c r="MP22" s="29"/>
      <c r="MQ22" s="29"/>
      <c r="MR22" s="29"/>
      <c r="MS22" s="29"/>
      <c r="MT22" s="29"/>
      <c r="MU22" s="29"/>
      <c r="MV22" s="29"/>
      <c r="MW22" s="29"/>
      <c r="MX22" s="29"/>
      <c r="MY22" s="29"/>
      <c r="MZ22" s="29"/>
      <c r="NA22" s="29"/>
      <c r="NB22" s="29"/>
      <c r="NC22" s="29"/>
      <c r="ND22" s="29"/>
      <c r="NE22" s="29"/>
      <c r="NF22" s="29"/>
      <c r="NG22" s="29"/>
      <c r="NH22" s="29"/>
      <c r="NI22" s="29"/>
      <c r="NJ22" s="29"/>
      <c r="NK22" s="29"/>
      <c r="NL22" s="29"/>
      <c r="NM22" s="29"/>
      <c r="NN22" s="29"/>
      <c r="NO22" s="29"/>
      <c r="NP22" s="29"/>
      <c r="NQ22" s="29"/>
      <c r="NR22" s="29"/>
      <c r="NS22" s="29"/>
      <c r="NT22" s="29"/>
      <c r="NU22" s="29"/>
      <c r="NV22" s="29"/>
      <c r="NW22" s="29"/>
      <c r="NX22" s="29"/>
      <c r="NY22" s="29"/>
      <c r="NZ22" s="29"/>
      <c r="OA22" s="29"/>
      <c r="OB22" s="29"/>
      <c r="OC22" s="29"/>
      <c r="OD22" s="29"/>
      <c r="OE22" s="29"/>
      <c r="OF22" s="29"/>
      <c r="OG22" s="29"/>
      <c r="OH22" s="29"/>
      <c r="OI22" s="29"/>
      <c r="OJ22" s="29"/>
      <c r="OK22" s="29"/>
      <c r="OL22" s="29"/>
      <c r="OM22" s="29"/>
      <c r="ON22" s="29"/>
      <c r="OO22" s="29"/>
      <c r="OP22" s="29"/>
      <c r="OQ22" s="29"/>
      <c r="OR22" s="29"/>
      <c r="OS22" s="29"/>
      <c r="OT22" s="29"/>
      <c r="OU22" s="29"/>
      <c r="OV22" s="29"/>
      <c r="OW22" s="29"/>
      <c r="OX22" s="29"/>
      <c r="OY22" s="29"/>
      <c r="OZ22" s="29"/>
      <c r="PA22" s="29"/>
      <c r="PB22" s="29"/>
      <c r="PC22" s="29"/>
      <c r="PD22" s="29"/>
      <c r="PE22" s="29"/>
      <c r="PF22" s="29"/>
      <c r="PG22" s="29"/>
      <c r="PH22" s="29"/>
      <c r="PI22" s="29"/>
      <c r="PJ22" s="29"/>
      <c r="PK22" s="29"/>
      <c r="PL22" s="29"/>
      <c r="PM22" s="29"/>
      <c r="PN22" s="29"/>
      <c r="PO22" s="29"/>
      <c r="PP22" s="29"/>
      <c r="PQ22" s="29"/>
      <c r="PR22" s="29"/>
      <c r="PS22" s="29"/>
      <c r="PT22" s="29"/>
      <c r="PU22" s="29"/>
      <c r="PV22" s="29"/>
      <c r="PW22" s="29"/>
      <c r="PX22" s="29"/>
      <c r="PY22" s="29"/>
      <c r="PZ22" s="29"/>
      <c r="QA22" s="29"/>
      <c r="QB22" s="29"/>
      <c r="QC22" s="29"/>
      <c r="QD22" s="29"/>
      <c r="QE22" s="29"/>
      <c r="QF22" s="29"/>
      <c r="QG22" s="29"/>
      <c r="QH22" s="29"/>
      <c r="QI22" s="29"/>
      <c r="QJ22" s="29"/>
      <c r="QK22" s="29"/>
      <c r="QL22" s="29"/>
      <c r="QM22" s="29"/>
      <c r="QN22" s="29"/>
      <c r="QO22" s="29"/>
      <c r="QP22" s="29"/>
      <c r="QQ22" s="29"/>
      <c r="QR22" s="29"/>
      <c r="QS22" s="29"/>
      <c r="QT22" s="29"/>
      <c r="QU22" s="29"/>
      <c r="QV22" s="29"/>
      <c r="QW22" s="29"/>
      <c r="QX22" s="29"/>
      <c r="QY22" s="29"/>
      <c r="QZ22" s="29"/>
      <c r="RA22" s="29"/>
      <c r="RB22" s="29"/>
      <c r="RC22" s="29"/>
      <c r="RD22" s="29"/>
      <c r="RE22" s="29"/>
      <c r="RF22" s="29"/>
      <c r="RG22" s="29"/>
      <c r="RH22" s="29"/>
      <c r="RI22" s="29"/>
      <c r="RJ22" s="29"/>
      <c r="RK22" s="29"/>
      <c r="RL22" s="29"/>
      <c r="RM22" s="29"/>
      <c r="RN22" s="29"/>
      <c r="RO22" s="29"/>
      <c r="RP22" s="29"/>
      <c r="RQ22" s="29"/>
      <c r="RR22" s="29"/>
      <c r="RS22" s="29"/>
      <c r="RT22" s="29"/>
      <c r="RU22" s="29"/>
      <c r="RV22" s="29"/>
      <c r="RW22" s="29"/>
      <c r="RX22" s="29"/>
      <c r="RY22" s="29"/>
      <c r="RZ22" s="29"/>
      <c r="SA22" s="29"/>
      <c r="SB22" s="29"/>
      <c r="SC22" s="29"/>
      <c r="SD22" s="29"/>
      <c r="SE22" s="29"/>
      <c r="SF22" s="29"/>
      <c r="SG22" s="29"/>
      <c r="SH22" s="29"/>
      <c r="SI22" s="29"/>
      <c r="SJ22" s="29"/>
      <c r="SK22" s="29"/>
      <c r="SL22" s="29"/>
      <c r="SM22" s="29"/>
      <c r="SN22" s="29"/>
      <c r="SO22" s="29"/>
      <c r="SP22" s="29"/>
      <c r="SQ22" s="29"/>
      <c r="SR22" s="29"/>
      <c r="SS22" s="29"/>
      <c r="ST22" s="29"/>
      <c r="SU22" s="29"/>
      <c r="SV22" s="29"/>
      <c r="SW22" s="29"/>
      <c r="SX22" s="29"/>
      <c r="SY22" s="29"/>
      <c r="SZ22" s="29"/>
      <c r="TA22" s="29"/>
      <c r="TB22" s="29"/>
      <c r="TC22" s="29"/>
      <c r="TD22" s="29"/>
      <c r="TE22" s="29"/>
      <c r="TF22" s="29"/>
      <c r="TG22" s="29"/>
      <c r="TH22" s="29"/>
      <c r="TI22" s="29"/>
      <c r="TJ22" s="29"/>
      <c r="TK22" s="29"/>
      <c r="TL22" s="29"/>
      <c r="TM22" s="29"/>
      <c r="TN22" s="29"/>
      <c r="TO22" s="29"/>
      <c r="TP22" s="29"/>
      <c r="TQ22" s="29"/>
      <c r="TR22" s="29"/>
      <c r="TS22" s="29"/>
      <c r="TT22" s="29"/>
      <c r="TU22" s="29"/>
      <c r="TV22" s="29"/>
      <c r="TW22" s="29"/>
      <c r="TX22" s="29"/>
      <c r="TY22" s="29"/>
      <c r="TZ22" s="29"/>
      <c r="UA22" s="29"/>
      <c r="UB22" s="29"/>
      <c r="UC22" s="29"/>
      <c r="UD22" s="29"/>
      <c r="UE22" s="29"/>
      <c r="UF22" s="29"/>
      <c r="UG22" s="29"/>
      <c r="UH22" s="29"/>
      <c r="UI22" s="29"/>
      <c r="UJ22" s="29"/>
      <c r="UK22" s="29"/>
      <c r="UL22" s="29"/>
      <c r="UM22" s="29"/>
      <c r="UN22" s="29"/>
      <c r="UO22" s="29"/>
      <c r="UP22" s="29"/>
      <c r="UQ22" s="29"/>
      <c r="UR22" s="29"/>
      <c r="US22" s="29"/>
      <c r="UT22" s="29"/>
      <c r="UU22" s="29"/>
      <c r="UV22" s="29"/>
      <c r="UW22" s="29"/>
      <c r="UX22" s="29"/>
      <c r="UY22" s="29"/>
      <c r="UZ22" s="29"/>
      <c r="VA22" s="29"/>
      <c r="VB22" s="29"/>
      <c r="VC22" s="29"/>
      <c r="VD22" s="29"/>
      <c r="VE22" s="29"/>
      <c r="VF22" s="29"/>
      <c r="VG22" s="29"/>
      <c r="VH22" s="29"/>
      <c r="VI22" s="29"/>
      <c r="VJ22" s="29"/>
      <c r="VK22" s="29"/>
      <c r="VL22" s="29"/>
      <c r="VM22" s="29"/>
      <c r="VN22" s="29"/>
      <c r="VO22" s="29"/>
      <c r="VP22" s="29"/>
      <c r="VQ22" s="29"/>
      <c r="VR22" s="29"/>
      <c r="VS22" s="29"/>
      <c r="VT22" s="29"/>
      <c r="VU22" s="29"/>
      <c r="VV22" s="29"/>
      <c r="VW22" s="29"/>
      <c r="VX22" s="29"/>
      <c r="VY22" s="29"/>
      <c r="VZ22" s="29"/>
      <c r="WA22" s="29"/>
      <c r="WB22" s="29"/>
      <c r="WC22" s="29"/>
      <c r="WD22" s="29"/>
      <c r="WE22" s="29"/>
      <c r="WF22" s="29"/>
      <c r="WG22" s="29"/>
      <c r="WH22" s="29"/>
      <c r="WI22" s="29"/>
      <c r="WJ22" s="29"/>
      <c r="WK22" s="29"/>
      <c r="WL22" s="29"/>
      <c r="WM22" s="29"/>
      <c r="WN22" s="29"/>
      <c r="WO22" s="29"/>
      <c r="WP22" s="29"/>
      <c r="WQ22" s="29"/>
      <c r="WR22" s="29"/>
      <c r="WS22" s="29"/>
      <c r="WT22" s="29"/>
      <c r="WU22" s="29"/>
      <c r="WV22" s="29"/>
      <c r="WW22" s="29"/>
      <c r="WX22" s="29"/>
      <c r="WY22" s="29"/>
      <c r="WZ22" s="29"/>
      <c r="XA22" s="29"/>
      <c r="XB22" s="29"/>
      <c r="XC22" s="29"/>
      <c r="XD22" s="29"/>
      <c r="XE22" s="29"/>
      <c r="XF22" s="29"/>
      <c r="XG22" s="29"/>
      <c r="XH22" s="29"/>
      <c r="XI22" s="29"/>
      <c r="XJ22" s="29"/>
      <c r="XK22" s="29"/>
      <c r="XL22" s="29"/>
      <c r="XM22" s="29"/>
      <c r="XN22" s="29"/>
      <c r="XO22" s="29"/>
      <c r="XP22" s="29"/>
      <c r="XQ22" s="29"/>
      <c r="XR22" s="29"/>
      <c r="XS22" s="29"/>
      <c r="XT22" s="29"/>
      <c r="XU22" s="29"/>
      <c r="XV22" s="29"/>
      <c r="XW22" s="29"/>
      <c r="XX22" s="29"/>
      <c r="XY22" s="29"/>
      <c r="XZ22" s="29"/>
      <c r="YA22" s="29"/>
      <c r="YB22" s="29"/>
      <c r="YC22" s="29"/>
      <c r="YD22" s="29"/>
      <c r="YE22" s="29"/>
      <c r="YF22" s="29"/>
      <c r="YG22" s="29"/>
      <c r="YH22" s="29"/>
      <c r="YI22" s="29"/>
      <c r="YJ22" s="29"/>
      <c r="YK22" s="29"/>
      <c r="YL22" s="29"/>
      <c r="YM22" s="29"/>
      <c r="YN22" s="29"/>
      <c r="YO22" s="29"/>
      <c r="YP22" s="29"/>
      <c r="YQ22" s="29"/>
      <c r="YR22" s="29"/>
      <c r="YS22" s="29"/>
      <c r="YT22" s="29"/>
      <c r="YU22" s="29"/>
      <c r="YV22" s="29"/>
      <c r="YW22" s="29"/>
      <c r="YX22" s="29"/>
      <c r="YY22" s="29"/>
      <c r="YZ22" s="29"/>
      <c r="ZA22" s="29"/>
      <c r="ZB22" s="29"/>
      <c r="ZC22" s="29"/>
      <c r="ZD22" s="29"/>
      <c r="ZE22" s="29"/>
      <c r="ZF22" s="29"/>
      <c r="ZG22" s="29"/>
      <c r="ZH22" s="29"/>
      <c r="ZI22" s="29"/>
      <c r="ZJ22" s="29"/>
      <c r="ZK22" s="29"/>
      <c r="ZL22" s="29"/>
      <c r="ZM22" s="29"/>
      <c r="ZN22" s="29"/>
      <c r="ZO22" s="29"/>
      <c r="ZP22" s="29"/>
    </row>
    <row r="23" spans="1:692" ht="14.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29"/>
      <c r="IV23" s="29"/>
      <c r="IW23" s="29"/>
      <c r="IX23" s="29"/>
      <c r="IY23" s="29"/>
      <c r="IZ23" s="29"/>
      <c r="JA23" s="29"/>
      <c r="JB23" s="29"/>
      <c r="JC23" s="29"/>
      <c r="JD23" s="29"/>
      <c r="JE23" s="29"/>
      <c r="JF23" s="29"/>
      <c r="JG23" s="29"/>
      <c r="JH23" s="29"/>
      <c r="JI23" s="29"/>
      <c r="JJ23" s="29"/>
      <c r="JK23" s="29"/>
      <c r="JL23" s="29"/>
      <c r="JM23" s="29"/>
      <c r="JN23" s="29"/>
      <c r="JO23" s="29"/>
      <c r="JP23" s="29"/>
      <c r="JQ23" s="29"/>
      <c r="JR23" s="29"/>
      <c r="JS23" s="29"/>
      <c r="JT23" s="29"/>
      <c r="JU23" s="29"/>
      <c r="JV23" s="29"/>
      <c r="JW23" s="29"/>
      <c r="JX23" s="29"/>
      <c r="JY23" s="29"/>
      <c r="JZ23" s="29"/>
      <c r="KA23" s="29"/>
      <c r="KB23" s="29"/>
      <c r="KC23" s="29"/>
      <c r="KD23" s="29"/>
      <c r="KE23" s="29"/>
      <c r="KF23" s="29"/>
      <c r="KG23" s="29"/>
      <c r="KH23" s="29"/>
      <c r="KI23" s="29"/>
      <c r="KJ23" s="29"/>
      <c r="KK23" s="29"/>
      <c r="KL23" s="29"/>
      <c r="KM23" s="29"/>
      <c r="KN23" s="29"/>
      <c r="KO23" s="29"/>
      <c r="KP23" s="29"/>
      <c r="KQ23" s="29"/>
      <c r="KR23" s="29"/>
      <c r="KS23" s="29"/>
      <c r="KT23" s="29"/>
      <c r="KU23" s="29"/>
      <c r="KV23" s="29"/>
      <c r="KW23" s="29"/>
      <c r="KX23" s="29"/>
      <c r="KY23" s="29"/>
      <c r="KZ23" s="29"/>
      <c r="LA23" s="29"/>
      <c r="LB23" s="29"/>
      <c r="LC23" s="29"/>
      <c r="LD23" s="29"/>
      <c r="LE23" s="29"/>
      <c r="LF23" s="29"/>
      <c r="LG23" s="29"/>
      <c r="LH23" s="29"/>
      <c r="LI23" s="29"/>
      <c r="LJ23" s="29"/>
      <c r="LK23" s="29"/>
      <c r="LL23" s="29"/>
      <c r="LM23" s="29"/>
      <c r="LN23" s="29"/>
      <c r="LO23" s="29"/>
      <c r="LP23" s="29"/>
      <c r="LQ23" s="29"/>
      <c r="LR23" s="29"/>
      <c r="LS23" s="29"/>
      <c r="LT23" s="29"/>
      <c r="LU23" s="29"/>
      <c r="LV23" s="29"/>
      <c r="LW23" s="29"/>
      <c r="LX23" s="29"/>
      <c r="LY23" s="29"/>
      <c r="LZ23" s="29"/>
      <c r="MA23" s="29"/>
      <c r="MB23" s="29"/>
      <c r="MC23" s="29"/>
      <c r="MD23" s="29"/>
      <c r="ME23" s="29"/>
      <c r="MF23" s="29"/>
      <c r="MG23" s="29"/>
      <c r="MH23" s="29"/>
      <c r="MI23" s="29"/>
      <c r="MJ23" s="29"/>
      <c r="MK23" s="29"/>
      <c r="ML23" s="29"/>
      <c r="MM23" s="29"/>
      <c r="MN23" s="29"/>
      <c r="MO23" s="29"/>
      <c r="MP23" s="29"/>
      <c r="MQ23" s="29"/>
      <c r="MR23" s="29"/>
      <c r="MS23" s="29"/>
      <c r="MT23" s="29"/>
      <c r="MU23" s="29"/>
      <c r="MV23" s="29"/>
      <c r="MW23" s="29"/>
      <c r="MX23" s="29"/>
      <c r="MY23" s="29"/>
      <c r="MZ23" s="29"/>
      <c r="NA23" s="29"/>
      <c r="NB23" s="29"/>
      <c r="NC23" s="29"/>
      <c r="ND23" s="29"/>
      <c r="NE23" s="29"/>
      <c r="NF23" s="29"/>
      <c r="NG23" s="29"/>
      <c r="NH23" s="29"/>
      <c r="NI23" s="29"/>
      <c r="NJ23" s="29"/>
      <c r="NK23" s="29"/>
      <c r="NL23" s="29"/>
      <c r="NM23" s="29"/>
      <c r="NN23" s="29"/>
      <c r="NO23" s="29"/>
      <c r="NP23" s="29"/>
      <c r="NQ23" s="29"/>
      <c r="NR23" s="29"/>
      <c r="NS23" s="29"/>
      <c r="NT23" s="29"/>
      <c r="NU23" s="29"/>
      <c r="NV23" s="29"/>
      <c r="NW23" s="29"/>
      <c r="NX23" s="29"/>
      <c r="NY23" s="29"/>
      <c r="NZ23" s="29"/>
      <c r="OA23" s="29"/>
      <c r="OB23" s="29"/>
      <c r="OC23" s="29"/>
      <c r="OD23" s="29"/>
      <c r="OE23" s="29"/>
      <c r="OF23" s="29"/>
      <c r="OG23" s="29"/>
      <c r="OH23" s="29"/>
      <c r="OI23" s="29"/>
      <c r="OJ23" s="29"/>
      <c r="OK23" s="29"/>
      <c r="OL23" s="29"/>
      <c r="OM23" s="29"/>
      <c r="ON23" s="29"/>
      <c r="OO23" s="29"/>
      <c r="OP23" s="29"/>
      <c r="OQ23" s="29"/>
      <c r="OR23" s="29"/>
      <c r="OS23" s="29"/>
      <c r="OT23" s="29"/>
      <c r="OU23" s="29"/>
      <c r="OV23" s="29"/>
      <c r="OW23" s="29"/>
      <c r="OX23" s="29"/>
      <c r="OY23" s="29"/>
      <c r="OZ23" s="29"/>
      <c r="PA23" s="29"/>
      <c r="PB23" s="29"/>
      <c r="PC23" s="29"/>
      <c r="PD23" s="29"/>
      <c r="PE23" s="29"/>
      <c r="PF23" s="29"/>
      <c r="PG23" s="29"/>
      <c r="PH23" s="29"/>
      <c r="PI23" s="29"/>
      <c r="PJ23" s="29"/>
      <c r="PK23" s="29"/>
      <c r="PL23" s="29"/>
      <c r="PM23" s="29"/>
      <c r="PN23" s="29"/>
      <c r="PO23" s="29"/>
      <c r="PP23" s="29"/>
      <c r="PQ23" s="29"/>
      <c r="PR23" s="29"/>
      <c r="PS23" s="29"/>
      <c r="PT23" s="29"/>
      <c r="PU23" s="29"/>
      <c r="PV23" s="29"/>
      <c r="PW23" s="29"/>
      <c r="PX23" s="29"/>
      <c r="PY23" s="29"/>
      <c r="PZ23" s="29"/>
      <c r="QA23" s="29"/>
      <c r="QB23" s="29"/>
      <c r="QC23" s="29"/>
      <c r="QD23" s="29"/>
      <c r="QE23" s="29"/>
      <c r="QF23" s="29"/>
      <c r="QG23" s="29"/>
      <c r="QH23" s="29"/>
      <c r="QI23" s="29"/>
      <c r="QJ23" s="29"/>
      <c r="QK23" s="29"/>
      <c r="QL23" s="29"/>
      <c r="QM23" s="29"/>
      <c r="QN23" s="29"/>
      <c r="QO23" s="29"/>
      <c r="QP23" s="29"/>
      <c r="QQ23" s="29"/>
      <c r="QR23" s="29"/>
      <c r="QS23" s="29"/>
      <c r="QT23" s="29"/>
      <c r="QU23" s="29"/>
      <c r="QV23" s="29"/>
      <c r="QW23" s="29"/>
      <c r="QX23" s="29"/>
      <c r="QY23" s="29"/>
      <c r="QZ23" s="29"/>
      <c r="RA23" s="29"/>
      <c r="RB23" s="29"/>
      <c r="RC23" s="29"/>
      <c r="RD23" s="29"/>
      <c r="RE23" s="29"/>
      <c r="RF23" s="29"/>
      <c r="RG23" s="29"/>
      <c r="RH23" s="29"/>
      <c r="RI23" s="29"/>
      <c r="RJ23" s="29"/>
      <c r="RK23" s="29"/>
      <c r="RL23" s="29"/>
      <c r="RM23" s="29"/>
      <c r="RN23" s="29"/>
      <c r="RO23" s="29"/>
      <c r="RP23" s="29"/>
      <c r="RQ23" s="29"/>
      <c r="RR23" s="29"/>
      <c r="RS23" s="29"/>
      <c r="RT23" s="29"/>
      <c r="RU23" s="29"/>
      <c r="RV23" s="29"/>
      <c r="RW23" s="29"/>
      <c r="RX23" s="29"/>
      <c r="RY23" s="29"/>
      <c r="RZ23" s="29"/>
      <c r="SA23" s="29"/>
      <c r="SB23" s="29"/>
      <c r="SC23" s="29"/>
      <c r="SD23" s="29"/>
      <c r="SE23" s="29"/>
      <c r="SF23" s="29"/>
      <c r="SG23" s="29"/>
      <c r="SH23" s="29"/>
      <c r="SI23" s="29"/>
      <c r="SJ23" s="29"/>
      <c r="SK23" s="29"/>
      <c r="SL23" s="29"/>
      <c r="SM23" s="29"/>
      <c r="SN23" s="29"/>
      <c r="SO23" s="29"/>
      <c r="SP23" s="29"/>
      <c r="SQ23" s="29"/>
      <c r="SR23" s="29"/>
      <c r="SS23" s="29"/>
      <c r="ST23" s="29"/>
      <c r="SU23" s="29"/>
      <c r="SV23" s="29"/>
      <c r="SW23" s="29"/>
      <c r="SX23" s="29"/>
      <c r="SY23" s="29"/>
      <c r="SZ23" s="29"/>
      <c r="TA23" s="29"/>
      <c r="TB23" s="29"/>
      <c r="TC23" s="29"/>
      <c r="TD23" s="29"/>
      <c r="TE23" s="29"/>
      <c r="TF23" s="29"/>
      <c r="TG23" s="29"/>
      <c r="TH23" s="29"/>
      <c r="TI23" s="29"/>
      <c r="TJ23" s="29"/>
      <c r="TK23" s="29"/>
      <c r="TL23" s="29"/>
      <c r="TM23" s="29"/>
      <c r="TN23" s="29"/>
      <c r="TO23" s="29"/>
      <c r="TP23" s="29"/>
      <c r="TQ23" s="29"/>
      <c r="TR23" s="29"/>
      <c r="TS23" s="29"/>
      <c r="TT23" s="29"/>
      <c r="TU23" s="29"/>
      <c r="TV23" s="29"/>
      <c r="TW23" s="29"/>
      <c r="TX23" s="29"/>
      <c r="TY23" s="29"/>
      <c r="TZ23" s="29"/>
      <c r="UA23" s="29"/>
      <c r="UB23" s="29"/>
      <c r="UC23" s="29"/>
      <c r="UD23" s="29"/>
      <c r="UE23" s="29"/>
      <c r="UF23" s="29"/>
      <c r="UG23" s="29"/>
      <c r="UH23" s="29"/>
      <c r="UI23" s="29"/>
      <c r="UJ23" s="29"/>
      <c r="UK23" s="29"/>
      <c r="UL23" s="29"/>
      <c r="UM23" s="29"/>
      <c r="UN23" s="29"/>
      <c r="UO23" s="29"/>
      <c r="UP23" s="29"/>
      <c r="UQ23" s="29"/>
      <c r="UR23" s="29"/>
      <c r="US23" s="29"/>
      <c r="UT23" s="29"/>
      <c r="UU23" s="29"/>
      <c r="UV23" s="29"/>
      <c r="UW23" s="29"/>
      <c r="UX23" s="29"/>
      <c r="UY23" s="29"/>
      <c r="UZ23" s="29"/>
      <c r="VA23" s="29"/>
      <c r="VB23" s="29"/>
      <c r="VC23" s="29"/>
      <c r="VD23" s="29"/>
      <c r="VE23" s="29"/>
      <c r="VF23" s="29"/>
      <c r="VG23" s="29"/>
      <c r="VH23" s="29"/>
      <c r="VI23" s="29"/>
      <c r="VJ23" s="29"/>
      <c r="VK23" s="29"/>
      <c r="VL23" s="29"/>
      <c r="VM23" s="29"/>
      <c r="VN23" s="29"/>
      <c r="VO23" s="29"/>
      <c r="VP23" s="29"/>
      <c r="VQ23" s="29"/>
      <c r="VR23" s="29"/>
      <c r="VS23" s="29"/>
      <c r="VT23" s="29"/>
      <c r="VU23" s="29"/>
      <c r="VV23" s="29"/>
      <c r="VW23" s="29"/>
      <c r="VX23" s="29"/>
      <c r="VY23" s="29"/>
      <c r="VZ23" s="29"/>
      <c r="WA23" s="29"/>
      <c r="WB23" s="29"/>
      <c r="WC23" s="29"/>
      <c r="WD23" s="29"/>
      <c r="WE23" s="29"/>
      <c r="WF23" s="29"/>
      <c r="WG23" s="29"/>
      <c r="WH23" s="29"/>
      <c r="WI23" s="29"/>
      <c r="WJ23" s="29"/>
      <c r="WK23" s="29"/>
      <c r="WL23" s="29"/>
      <c r="WM23" s="29"/>
      <c r="WN23" s="29"/>
      <c r="WO23" s="29"/>
      <c r="WP23" s="29"/>
      <c r="WQ23" s="29"/>
      <c r="WR23" s="29"/>
      <c r="WS23" s="29"/>
      <c r="WT23" s="29"/>
      <c r="WU23" s="29"/>
      <c r="WV23" s="29"/>
      <c r="WW23" s="29"/>
      <c r="WX23" s="29"/>
      <c r="WY23" s="29"/>
      <c r="WZ23" s="29"/>
      <c r="XA23" s="29"/>
      <c r="XB23" s="29"/>
      <c r="XC23" s="29"/>
      <c r="XD23" s="29"/>
      <c r="XE23" s="29"/>
      <c r="XF23" s="29"/>
      <c r="XG23" s="29"/>
      <c r="XH23" s="29"/>
      <c r="XI23" s="29"/>
      <c r="XJ23" s="29"/>
      <c r="XK23" s="29"/>
      <c r="XL23" s="29"/>
      <c r="XM23" s="29"/>
      <c r="XN23" s="29"/>
      <c r="XO23" s="29"/>
      <c r="XP23" s="29"/>
      <c r="XQ23" s="29"/>
      <c r="XR23" s="29"/>
      <c r="XS23" s="29"/>
      <c r="XT23" s="29"/>
      <c r="XU23" s="29"/>
      <c r="XV23" s="29"/>
      <c r="XW23" s="29"/>
      <c r="XX23" s="29"/>
      <c r="XY23" s="29"/>
      <c r="XZ23" s="29"/>
      <c r="YA23" s="29"/>
      <c r="YB23" s="29"/>
      <c r="YC23" s="29"/>
      <c r="YD23" s="29"/>
      <c r="YE23" s="29"/>
      <c r="YF23" s="29"/>
      <c r="YG23" s="29"/>
      <c r="YH23" s="29"/>
      <c r="YI23" s="29"/>
      <c r="YJ23" s="29"/>
      <c r="YK23" s="29"/>
      <c r="YL23" s="29"/>
      <c r="YM23" s="29"/>
      <c r="YN23" s="29"/>
      <c r="YO23" s="29"/>
      <c r="YP23" s="29"/>
      <c r="YQ23" s="29"/>
      <c r="YR23" s="29"/>
      <c r="YS23" s="29"/>
      <c r="YT23" s="29"/>
      <c r="YU23" s="29"/>
      <c r="YV23" s="29"/>
      <c r="YW23" s="29"/>
      <c r="YX23" s="29"/>
      <c r="YY23" s="29"/>
      <c r="YZ23" s="29"/>
      <c r="ZA23" s="29"/>
      <c r="ZB23" s="29"/>
      <c r="ZC23" s="29"/>
      <c r="ZD23" s="29"/>
      <c r="ZE23" s="29"/>
      <c r="ZF23" s="29"/>
      <c r="ZG23" s="29"/>
      <c r="ZH23" s="29"/>
      <c r="ZI23" s="29"/>
      <c r="ZJ23" s="29"/>
      <c r="ZK23" s="29"/>
      <c r="ZL23" s="29"/>
      <c r="ZM23" s="29"/>
      <c r="ZN23" s="29"/>
      <c r="ZO23" s="29"/>
      <c r="ZP23" s="29"/>
    </row>
    <row r="24" spans="1:692" ht="15.65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  <c r="KH24" s="29"/>
      <c r="KI24" s="29"/>
      <c r="KJ24" s="29"/>
      <c r="KK24" s="29"/>
      <c r="KL24" s="29"/>
      <c r="KM24" s="29"/>
      <c r="KN24" s="29"/>
      <c r="KO24" s="29"/>
      <c r="KP24" s="29"/>
      <c r="KQ24" s="29"/>
      <c r="KR24" s="29"/>
      <c r="KS24" s="29"/>
      <c r="KT24" s="29"/>
      <c r="KU24" s="29"/>
      <c r="KV24" s="29"/>
      <c r="KW24" s="29"/>
      <c r="KX24" s="29"/>
      <c r="KY24" s="29"/>
      <c r="KZ24" s="29"/>
      <c r="LA24" s="29"/>
      <c r="LB24" s="29"/>
      <c r="LC24" s="29"/>
      <c r="LD24" s="29"/>
      <c r="LE24" s="29"/>
      <c r="LF24" s="29"/>
      <c r="LG24" s="29"/>
      <c r="LH24" s="29"/>
      <c r="LI24" s="29"/>
      <c r="LJ24" s="29"/>
      <c r="LK24" s="29"/>
      <c r="LL24" s="29"/>
      <c r="LM24" s="29"/>
      <c r="LN24" s="29"/>
      <c r="LO24" s="29"/>
      <c r="LP24" s="29"/>
      <c r="LQ24" s="29"/>
      <c r="LR24" s="29"/>
      <c r="LS24" s="29"/>
      <c r="LT24" s="29"/>
      <c r="LU24" s="29"/>
      <c r="LV24" s="29"/>
      <c r="LW24" s="29"/>
      <c r="LX24" s="29"/>
      <c r="LY24" s="29"/>
      <c r="LZ24" s="29"/>
      <c r="MA24" s="29"/>
      <c r="MB24" s="29"/>
      <c r="MC24" s="29"/>
      <c r="MD24" s="29"/>
      <c r="ME24" s="29"/>
      <c r="MF24" s="29"/>
      <c r="MG24" s="29"/>
      <c r="MH24" s="29"/>
      <c r="MI24" s="29"/>
      <c r="MJ24" s="29"/>
      <c r="MK24" s="29"/>
      <c r="ML24" s="29"/>
      <c r="MM24" s="29"/>
      <c r="MN24" s="29"/>
      <c r="MO24" s="29"/>
      <c r="MP24" s="29"/>
      <c r="MQ24" s="29"/>
      <c r="MR24" s="29"/>
      <c r="MS24" s="29"/>
      <c r="MT24" s="29"/>
      <c r="MU24" s="29"/>
      <c r="MV24" s="29"/>
      <c r="MW24" s="29"/>
      <c r="MX24" s="29"/>
      <c r="MY24" s="29"/>
      <c r="MZ24" s="29"/>
      <c r="NA24" s="29"/>
      <c r="NB24" s="29"/>
      <c r="NC24" s="29"/>
      <c r="ND24" s="29"/>
      <c r="NE24" s="29"/>
      <c r="NF24" s="29"/>
      <c r="NG24" s="29"/>
      <c r="NH24" s="29"/>
      <c r="NI24" s="29"/>
      <c r="NJ24" s="29"/>
      <c r="NK24" s="29"/>
      <c r="NL24" s="29"/>
      <c r="NM24" s="29"/>
      <c r="NN24" s="29"/>
      <c r="NO24" s="29"/>
      <c r="NP24" s="29"/>
      <c r="NQ24" s="29"/>
      <c r="NR24" s="29"/>
      <c r="NS24" s="29"/>
      <c r="NT24" s="29"/>
      <c r="NU24" s="29"/>
      <c r="NV24" s="29"/>
      <c r="NW24" s="29"/>
      <c r="NX24" s="29"/>
      <c r="NY24" s="29"/>
      <c r="NZ24" s="29"/>
      <c r="OA24" s="29"/>
      <c r="OB24" s="29"/>
      <c r="OC24" s="29"/>
      <c r="OD24" s="29"/>
      <c r="OE24" s="29"/>
      <c r="OF24" s="29"/>
      <c r="OG24" s="29"/>
      <c r="OH24" s="29"/>
      <c r="OI24" s="29"/>
      <c r="OJ24" s="29"/>
      <c r="OK24" s="29"/>
      <c r="OL24" s="29"/>
      <c r="OM24" s="29"/>
      <c r="ON24" s="29"/>
      <c r="OO24" s="29"/>
      <c r="OP24" s="29"/>
      <c r="OQ24" s="29"/>
      <c r="OR24" s="29"/>
      <c r="OS24" s="29"/>
      <c r="OT24" s="29"/>
      <c r="OU24" s="29"/>
      <c r="OV24" s="29"/>
      <c r="OW24" s="29"/>
      <c r="OX24" s="29"/>
      <c r="OY24" s="29"/>
      <c r="OZ24" s="29"/>
      <c r="PA24" s="29"/>
      <c r="PB24" s="29"/>
      <c r="PC24" s="29"/>
      <c r="PD24" s="29"/>
      <c r="PE24" s="29"/>
      <c r="PF24" s="29"/>
      <c r="PG24" s="29"/>
      <c r="PH24" s="29"/>
      <c r="PI24" s="29"/>
      <c r="PJ24" s="29"/>
      <c r="PK24" s="29"/>
      <c r="PL24" s="29"/>
      <c r="PM24" s="29"/>
      <c r="PN24" s="29"/>
      <c r="PO24" s="29"/>
      <c r="PP24" s="29"/>
      <c r="PQ24" s="29"/>
      <c r="PR24" s="29"/>
      <c r="PS24" s="29"/>
      <c r="PT24" s="29"/>
      <c r="PU24" s="29"/>
      <c r="PV24" s="29"/>
      <c r="PW24" s="29"/>
      <c r="PX24" s="29"/>
      <c r="PY24" s="29"/>
      <c r="PZ24" s="29"/>
      <c r="QA24" s="29"/>
      <c r="QB24" s="29"/>
      <c r="QC24" s="29"/>
      <c r="QD24" s="29"/>
      <c r="QE24" s="29"/>
      <c r="QF24" s="29"/>
      <c r="QG24" s="29"/>
      <c r="QH24" s="29"/>
      <c r="QI24" s="29"/>
      <c r="QJ24" s="29"/>
      <c r="QK24" s="29"/>
      <c r="QL24" s="29"/>
      <c r="QM24" s="29"/>
      <c r="QN24" s="29"/>
      <c r="QO24" s="29"/>
      <c r="QP24" s="29"/>
      <c r="QQ24" s="29"/>
      <c r="QR24" s="29"/>
      <c r="QS24" s="29"/>
      <c r="QT24" s="29"/>
      <c r="QU24" s="29"/>
      <c r="QV24" s="29"/>
      <c r="QW24" s="29"/>
      <c r="QX24" s="29"/>
      <c r="QY24" s="29"/>
      <c r="QZ24" s="29"/>
      <c r="RA24" s="29"/>
      <c r="RB24" s="29"/>
      <c r="RC24" s="29"/>
      <c r="RD24" s="29"/>
      <c r="RE24" s="29"/>
      <c r="RF24" s="29"/>
      <c r="RG24" s="29"/>
      <c r="RH24" s="29"/>
      <c r="RI24" s="29"/>
      <c r="RJ24" s="29"/>
      <c r="RK24" s="29"/>
      <c r="RL24" s="29"/>
      <c r="RM24" s="29"/>
      <c r="RN24" s="29"/>
      <c r="RO24" s="29"/>
      <c r="RP24" s="29"/>
      <c r="RQ24" s="29"/>
      <c r="RR24" s="29"/>
      <c r="RS24" s="29"/>
      <c r="RT24" s="29"/>
      <c r="RU24" s="29"/>
      <c r="RV24" s="29"/>
      <c r="RW24" s="29"/>
      <c r="RX24" s="29"/>
      <c r="RY24" s="29"/>
      <c r="RZ24" s="29"/>
      <c r="SA24" s="29"/>
      <c r="SB24" s="29"/>
      <c r="SC24" s="29"/>
      <c r="SD24" s="29"/>
      <c r="SE24" s="29"/>
      <c r="SF24" s="29"/>
      <c r="SG24" s="29"/>
      <c r="SH24" s="29"/>
      <c r="SI24" s="29"/>
      <c r="SJ24" s="29"/>
      <c r="SK24" s="29"/>
      <c r="SL24" s="29"/>
      <c r="SM24" s="29"/>
      <c r="SN24" s="29"/>
      <c r="SO24" s="29"/>
      <c r="SP24" s="29"/>
      <c r="SQ24" s="29"/>
      <c r="SR24" s="29"/>
      <c r="SS24" s="29"/>
      <c r="ST24" s="29"/>
      <c r="SU24" s="29"/>
      <c r="SV24" s="29"/>
      <c r="SW24" s="29"/>
      <c r="SX24" s="29"/>
      <c r="SY24" s="29"/>
      <c r="SZ24" s="29"/>
      <c r="TA24" s="29"/>
      <c r="TB24" s="29"/>
      <c r="TC24" s="29"/>
      <c r="TD24" s="29"/>
      <c r="TE24" s="29"/>
      <c r="TF24" s="29"/>
      <c r="TG24" s="29"/>
      <c r="TH24" s="29"/>
      <c r="TI24" s="29"/>
      <c r="TJ24" s="29"/>
      <c r="TK24" s="29"/>
      <c r="TL24" s="29"/>
      <c r="TM24" s="29"/>
      <c r="TN24" s="29"/>
      <c r="TO24" s="29"/>
      <c r="TP24" s="29"/>
      <c r="TQ24" s="29"/>
      <c r="TR24" s="29"/>
      <c r="TS24" s="29"/>
      <c r="TT24" s="29"/>
      <c r="TU24" s="29"/>
      <c r="TV24" s="29"/>
      <c r="TW24" s="29"/>
      <c r="TX24" s="29"/>
      <c r="TY24" s="29"/>
      <c r="TZ24" s="29"/>
      <c r="UA24" s="29"/>
      <c r="UB24" s="29"/>
      <c r="UC24" s="29"/>
      <c r="UD24" s="29"/>
      <c r="UE24" s="29"/>
      <c r="UF24" s="29"/>
      <c r="UG24" s="29"/>
      <c r="UH24" s="29"/>
      <c r="UI24" s="29"/>
      <c r="UJ24" s="29"/>
      <c r="UK24" s="29"/>
      <c r="UL24" s="29"/>
      <c r="UM24" s="29"/>
      <c r="UN24" s="29"/>
      <c r="UO24" s="29"/>
      <c r="UP24" s="29"/>
      <c r="UQ24" s="29"/>
      <c r="UR24" s="29"/>
      <c r="US24" s="29"/>
      <c r="UT24" s="29"/>
      <c r="UU24" s="29"/>
      <c r="UV24" s="29"/>
      <c r="UW24" s="29"/>
      <c r="UX24" s="29"/>
      <c r="UY24" s="29"/>
      <c r="UZ24" s="29"/>
      <c r="VA24" s="29"/>
      <c r="VB24" s="29"/>
      <c r="VC24" s="29"/>
      <c r="VD24" s="29"/>
      <c r="VE24" s="29"/>
      <c r="VF24" s="29"/>
      <c r="VG24" s="29"/>
      <c r="VH24" s="29"/>
      <c r="VI24" s="29"/>
      <c r="VJ24" s="29"/>
      <c r="VK24" s="29"/>
      <c r="VL24" s="29"/>
      <c r="VM24" s="29"/>
      <c r="VN24" s="29"/>
      <c r="VO24" s="29"/>
      <c r="VP24" s="29"/>
      <c r="VQ24" s="29"/>
      <c r="VR24" s="29"/>
      <c r="VS24" s="29"/>
      <c r="VT24" s="29"/>
      <c r="VU24" s="29"/>
      <c r="VV24" s="29"/>
      <c r="VW24" s="29"/>
      <c r="VX24" s="29"/>
      <c r="VY24" s="29"/>
      <c r="VZ24" s="29"/>
      <c r="WA24" s="29"/>
      <c r="WB24" s="29"/>
      <c r="WC24" s="29"/>
      <c r="WD24" s="29"/>
      <c r="WE24" s="29"/>
      <c r="WF24" s="29"/>
      <c r="WG24" s="29"/>
      <c r="WH24" s="29"/>
      <c r="WI24" s="29"/>
      <c r="WJ24" s="29"/>
      <c r="WK24" s="29"/>
      <c r="WL24" s="29"/>
      <c r="WM24" s="29"/>
      <c r="WN24" s="29"/>
      <c r="WO24" s="29"/>
      <c r="WP24" s="29"/>
      <c r="WQ24" s="29"/>
      <c r="WR24" s="29"/>
      <c r="WS24" s="29"/>
      <c r="WT24" s="29"/>
      <c r="WU24" s="29"/>
      <c r="WV24" s="29"/>
      <c r="WW24" s="29"/>
      <c r="WX24" s="29"/>
      <c r="WY24" s="29"/>
      <c r="WZ24" s="29"/>
      <c r="XA24" s="29"/>
      <c r="XB24" s="29"/>
      <c r="XC24" s="29"/>
      <c r="XD24" s="29"/>
      <c r="XE24" s="29"/>
      <c r="XF24" s="29"/>
      <c r="XG24" s="29"/>
      <c r="XH24" s="29"/>
      <c r="XI24" s="29"/>
      <c r="XJ24" s="29"/>
      <c r="XK24" s="29"/>
      <c r="XL24" s="29"/>
      <c r="XM24" s="29"/>
      <c r="XN24" s="29"/>
      <c r="XO24" s="29"/>
      <c r="XP24" s="29"/>
      <c r="XQ24" s="29"/>
      <c r="XR24" s="29"/>
      <c r="XS24" s="29"/>
      <c r="XT24" s="29"/>
      <c r="XU24" s="29"/>
      <c r="XV24" s="29"/>
      <c r="XW24" s="29"/>
      <c r="XX24" s="29"/>
      <c r="XY24" s="29"/>
      <c r="XZ24" s="29"/>
      <c r="YA24" s="29"/>
      <c r="YB24" s="29"/>
      <c r="YC24" s="29"/>
      <c r="YD24" s="29"/>
      <c r="YE24" s="29"/>
      <c r="YF24" s="29"/>
      <c r="YG24" s="29"/>
      <c r="YH24" s="29"/>
      <c r="YI24" s="29"/>
      <c r="YJ24" s="29"/>
      <c r="YK24" s="29"/>
      <c r="YL24" s="29"/>
      <c r="YM24" s="29"/>
      <c r="YN24" s="29"/>
      <c r="YO24" s="29"/>
      <c r="YP24" s="29"/>
      <c r="YQ24" s="29"/>
      <c r="YR24" s="29"/>
      <c r="YS24" s="29"/>
      <c r="YT24" s="29"/>
      <c r="YU24" s="29"/>
      <c r="YV24" s="29"/>
      <c r="YW24" s="29"/>
      <c r="YX24" s="29"/>
      <c r="YY24" s="29"/>
      <c r="YZ24" s="29"/>
      <c r="ZA24" s="29"/>
      <c r="ZB24" s="29"/>
      <c r="ZC24" s="29"/>
      <c r="ZD24" s="29"/>
      <c r="ZE24" s="29"/>
      <c r="ZF24" s="29"/>
      <c r="ZG24" s="29"/>
      <c r="ZH24" s="29"/>
      <c r="ZI24" s="29"/>
      <c r="ZJ24" s="29"/>
      <c r="ZK24" s="29"/>
      <c r="ZL24" s="29"/>
      <c r="ZM24" s="29"/>
      <c r="ZN24" s="29"/>
      <c r="ZO24" s="29"/>
      <c r="ZP24" s="29"/>
    </row>
    <row r="25" spans="1:692" ht="15.65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  <c r="KH25" s="29"/>
      <c r="KI25" s="29"/>
      <c r="KJ25" s="29"/>
      <c r="KK25" s="29"/>
      <c r="KL25" s="29"/>
      <c r="KM25" s="29"/>
      <c r="KN25" s="29"/>
      <c r="KO25" s="29"/>
      <c r="KP25" s="29"/>
      <c r="KQ25" s="29"/>
      <c r="KR25" s="29"/>
      <c r="KS25" s="29"/>
      <c r="KT25" s="29"/>
      <c r="KU25" s="29"/>
      <c r="KV25" s="29"/>
      <c r="KW25" s="29"/>
      <c r="KX25" s="29"/>
      <c r="KY25" s="29"/>
      <c r="KZ25" s="29"/>
      <c r="LA25" s="29"/>
      <c r="LB25" s="29"/>
      <c r="LC25" s="29"/>
      <c r="LD25" s="29"/>
      <c r="LE25" s="29"/>
      <c r="LF25" s="29"/>
      <c r="LG25" s="29"/>
      <c r="LH25" s="29"/>
      <c r="LI25" s="29"/>
      <c r="LJ25" s="29"/>
      <c r="LK25" s="29"/>
      <c r="LL25" s="29"/>
      <c r="LM25" s="29"/>
      <c r="LN25" s="29"/>
      <c r="LO25" s="29"/>
      <c r="LP25" s="29"/>
      <c r="LQ25" s="29"/>
      <c r="LR25" s="29"/>
      <c r="LS25" s="29"/>
      <c r="LT25" s="29"/>
      <c r="LU25" s="29"/>
      <c r="LV25" s="29"/>
      <c r="LW25" s="29"/>
      <c r="LX25" s="29"/>
      <c r="LY25" s="29"/>
      <c r="LZ25" s="29"/>
      <c r="MA25" s="29"/>
      <c r="MB25" s="29"/>
      <c r="MC25" s="29"/>
      <c r="MD25" s="29"/>
      <c r="ME25" s="29"/>
      <c r="MF25" s="29"/>
      <c r="MG25" s="29"/>
      <c r="MH25" s="29"/>
      <c r="MI25" s="29"/>
      <c r="MJ25" s="29"/>
      <c r="MK25" s="29"/>
      <c r="ML25" s="29"/>
      <c r="MM25" s="29"/>
      <c r="MN25" s="29"/>
      <c r="MO25" s="29"/>
      <c r="MP25" s="29"/>
      <c r="MQ25" s="29"/>
      <c r="MR25" s="29"/>
      <c r="MS25" s="29"/>
      <c r="MT25" s="29"/>
      <c r="MU25" s="29"/>
      <c r="MV25" s="29"/>
      <c r="MW25" s="29"/>
      <c r="MX25" s="29"/>
      <c r="MY25" s="29"/>
      <c r="MZ25" s="29"/>
      <c r="NA25" s="29"/>
      <c r="NB25" s="29"/>
      <c r="NC25" s="29"/>
      <c r="ND25" s="29"/>
      <c r="NE25" s="29"/>
      <c r="NF25" s="29"/>
      <c r="NG25" s="29"/>
      <c r="NH25" s="29"/>
      <c r="NI25" s="29"/>
      <c r="NJ25" s="29"/>
      <c r="NK25" s="29"/>
      <c r="NL25" s="29"/>
      <c r="NM25" s="29"/>
      <c r="NN25" s="29"/>
      <c r="NO25" s="29"/>
      <c r="NP25" s="29"/>
      <c r="NQ25" s="29"/>
      <c r="NR25" s="29"/>
      <c r="NS25" s="29"/>
      <c r="NT25" s="29"/>
      <c r="NU25" s="29"/>
      <c r="NV25" s="29"/>
      <c r="NW25" s="29"/>
      <c r="NX25" s="29"/>
      <c r="NY25" s="29"/>
      <c r="NZ25" s="29"/>
      <c r="OA25" s="29"/>
      <c r="OB25" s="29"/>
      <c r="OC25" s="29"/>
      <c r="OD25" s="29"/>
      <c r="OE25" s="29"/>
      <c r="OF25" s="29"/>
      <c r="OG25" s="29"/>
      <c r="OH25" s="29"/>
      <c r="OI25" s="29"/>
      <c r="OJ25" s="29"/>
      <c r="OK25" s="29"/>
      <c r="OL25" s="29"/>
      <c r="OM25" s="29"/>
      <c r="ON25" s="29"/>
      <c r="OO25" s="29"/>
      <c r="OP25" s="29"/>
      <c r="OQ25" s="29"/>
      <c r="OR25" s="29"/>
      <c r="OS25" s="29"/>
      <c r="OT25" s="29"/>
      <c r="OU25" s="29"/>
      <c r="OV25" s="29"/>
      <c r="OW25" s="29"/>
      <c r="OX25" s="29"/>
      <c r="OY25" s="29"/>
      <c r="OZ25" s="29"/>
      <c r="PA25" s="29"/>
      <c r="PB25" s="29"/>
      <c r="PC25" s="29"/>
      <c r="PD25" s="29"/>
      <c r="PE25" s="29"/>
      <c r="PF25" s="29"/>
      <c r="PG25" s="29"/>
      <c r="PH25" s="29"/>
      <c r="PI25" s="29"/>
      <c r="PJ25" s="29"/>
      <c r="PK25" s="29"/>
      <c r="PL25" s="29"/>
      <c r="PM25" s="29"/>
      <c r="PN25" s="29"/>
      <c r="PO25" s="29"/>
      <c r="PP25" s="29"/>
      <c r="PQ25" s="29"/>
      <c r="PR25" s="29"/>
      <c r="PS25" s="29"/>
      <c r="PT25" s="29"/>
      <c r="PU25" s="29"/>
      <c r="PV25" s="29"/>
      <c r="PW25" s="29"/>
      <c r="PX25" s="29"/>
      <c r="PY25" s="29"/>
      <c r="PZ25" s="29"/>
      <c r="QA25" s="29"/>
      <c r="QB25" s="29"/>
      <c r="QC25" s="29"/>
      <c r="QD25" s="29"/>
      <c r="QE25" s="29"/>
      <c r="QF25" s="29"/>
      <c r="QG25" s="29"/>
      <c r="QH25" s="29"/>
      <c r="QI25" s="29"/>
      <c r="QJ25" s="29"/>
      <c r="QK25" s="29"/>
      <c r="QL25" s="29"/>
      <c r="QM25" s="29"/>
      <c r="QN25" s="29"/>
      <c r="QO25" s="29"/>
      <c r="QP25" s="29"/>
      <c r="QQ25" s="29"/>
      <c r="QR25" s="29"/>
      <c r="QS25" s="29"/>
      <c r="QT25" s="29"/>
      <c r="QU25" s="29"/>
      <c r="QV25" s="29"/>
      <c r="QW25" s="29"/>
      <c r="QX25" s="29"/>
      <c r="QY25" s="29"/>
      <c r="QZ25" s="29"/>
      <c r="RA25" s="29"/>
      <c r="RB25" s="29"/>
      <c r="RC25" s="29"/>
      <c r="RD25" s="29"/>
      <c r="RE25" s="29"/>
      <c r="RF25" s="29"/>
      <c r="RG25" s="29"/>
      <c r="RH25" s="29"/>
      <c r="RI25" s="29"/>
      <c r="RJ25" s="29"/>
      <c r="RK25" s="29"/>
      <c r="RL25" s="29"/>
      <c r="RM25" s="29"/>
      <c r="RN25" s="29"/>
      <c r="RO25" s="29"/>
      <c r="RP25" s="29"/>
      <c r="RQ25" s="29"/>
      <c r="RR25" s="29"/>
      <c r="RS25" s="29"/>
      <c r="RT25" s="29"/>
      <c r="RU25" s="29"/>
      <c r="RV25" s="29"/>
      <c r="RW25" s="29"/>
      <c r="RX25" s="29"/>
      <c r="RY25" s="29"/>
      <c r="RZ25" s="29"/>
      <c r="SA25" s="29"/>
      <c r="SB25" s="29"/>
      <c r="SC25" s="29"/>
      <c r="SD25" s="29"/>
      <c r="SE25" s="29"/>
      <c r="SF25" s="29"/>
      <c r="SG25" s="29"/>
      <c r="SH25" s="29"/>
      <c r="SI25" s="29"/>
      <c r="SJ25" s="29"/>
      <c r="SK25" s="29"/>
      <c r="SL25" s="29"/>
      <c r="SM25" s="29"/>
      <c r="SN25" s="29"/>
      <c r="SO25" s="29"/>
      <c r="SP25" s="29"/>
      <c r="SQ25" s="29"/>
      <c r="SR25" s="29"/>
      <c r="SS25" s="29"/>
      <c r="ST25" s="29"/>
      <c r="SU25" s="29"/>
      <c r="SV25" s="29"/>
      <c r="SW25" s="29"/>
      <c r="SX25" s="29"/>
      <c r="SY25" s="29"/>
      <c r="SZ25" s="29"/>
      <c r="TA25" s="29"/>
      <c r="TB25" s="29"/>
      <c r="TC25" s="29"/>
      <c r="TD25" s="29"/>
      <c r="TE25" s="29"/>
      <c r="TF25" s="29"/>
      <c r="TG25" s="29"/>
      <c r="TH25" s="29"/>
      <c r="TI25" s="29"/>
      <c r="TJ25" s="29"/>
      <c r="TK25" s="29"/>
      <c r="TL25" s="29"/>
      <c r="TM25" s="29"/>
      <c r="TN25" s="29"/>
      <c r="TO25" s="29"/>
      <c r="TP25" s="29"/>
      <c r="TQ25" s="29"/>
      <c r="TR25" s="29"/>
      <c r="TS25" s="29"/>
      <c r="TT25" s="29"/>
      <c r="TU25" s="29"/>
      <c r="TV25" s="29"/>
      <c r="TW25" s="29"/>
      <c r="TX25" s="29"/>
      <c r="TY25" s="29"/>
      <c r="TZ25" s="29"/>
      <c r="UA25" s="29"/>
      <c r="UB25" s="29"/>
      <c r="UC25" s="29"/>
      <c r="UD25" s="29"/>
      <c r="UE25" s="29"/>
      <c r="UF25" s="29"/>
      <c r="UG25" s="29"/>
      <c r="UH25" s="29"/>
      <c r="UI25" s="29"/>
      <c r="UJ25" s="29"/>
      <c r="UK25" s="29"/>
      <c r="UL25" s="29"/>
      <c r="UM25" s="29"/>
      <c r="UN25" s="29"/>
      <c r="UO25" s="29"/>
      <c r="UP25" s="29"/>
      <c r="UQ25" s="29"/>
      <c r="UR25" s="29"/>
      <c r="US25" s="29"/>
      <c r="UT25" s="29"/>
      <c r="UU25" s="29"/>
      <c r="UV25" s="29"/>
      <c r="UW25" s="29"/>
      <c r="UX25" s="29"/>
      <c r="UY25" s="29"/>
      <c r="UZ25" s="29"/>
      <c r="VA25" s="29"/>
      <c r="VB25" s="29"/>
      <c r="VC25" s="29"/>
      <c r="VD25" s="29"/>
      <c r="VE25" s="29"/>
      <c r="VF25" s="29"/>
      <c r="VG25" s="29"/>
      <c r="VH25" s="29"/>
      <c r="VI25" s="29"/>
      <c r="VJ25" s="29"/>
      <c r="VK25" s="29"/>
      <c r="VL25" s="29"/>
      <c r="VM25" s="29"/>
      <c r="VN25" s="29"/>
      <c r="VO25" s="29"/>
      <c r="VP25" s="29"/>
      <c r="VQ25" s="29"/>
      <c r="VR25" s="29"/>
      <c r="VS25" s="29"/>
      <c r="VT25" s="29"/>
      <c r="VU25" s="29"/>
      <c r="VV25" s="29"/>
      <c r="VW25" s="29"/>
      <c r="VX25" s="29"/>
      <c r="VY25" s="29"/>
      <c r="VZ25" s="29"/>
      <c r="WA25" s="29"/>
      <c r="WB25" s="29"/>
      <c r="WC25" s="29"/>
      <c r="WD25" s="29"/>
      <c r="WE25" s="29"/>
      <c r="WF25" s="29"/>
      <c r="WG25" s="29"/>
      <c r="WH25" s="29"/>
      <c r="WI25" s="29"/>
      <c r="WJ25" s="29"/>
      <c r="WK25" s="29"/>
      <c r="WL25" s="29"/>
      <c r="WM25" s="29"/>
      <c r="WN25" s="29"/>
      <c r="WO25" s="29"/>
      <c r="WP25" s="29"/>
      <c r="WQ25" s="29"/>
      <c r="WR25" s="29"/>
      <c r="WS25" s="29"/>
      <c r="WT25" s="29"/>
      <c r="WU25" s="29"/>
      <c r="WV25" s="29"/>
      <c r="WW25" s="29"/>
      <c r="WX25" s="29"/>
      <c r="WY25" s="29"/>
      <c r="WZ25" s="29"/>
      <c r="XA25" s="29"/>
      <c r="XB25" s="29"/>
      <c r="XC25" s="29"/>
      <c r="XD25" s="29"/>
      <c r="XE25" s="29"/>
      <c r="XF25" s="29"/>
      <c r="XG25" s="29"/>
      <c r="XH25" s="29"/>
      <c r="XI25" s="29"/>
      <c r="XJ25" s="29"/>
      <c r="XK25" s="29"/>
      <c r="XL25" s="29"/>
      <c r="XM25" s="29"/>
      <c r="XN25" s="29"/>
      <c r="XO25" s="29"/>
      <c r="XP25" s="29"/>
      <c r="XQ25" s="29"/>
      <c r="XR25" s="29"/>
      <c r="XS25" s="29"/>
      <c r="XT25" s="29"/>
      <c r="XU25" s="29"/>
      <c r="XV25" s="29"/>
      <c r="XW25" s="29"/>
      <c r="XX25" s="29"/>
      <c r="XY25" s="29"/>
      <c r="XZ25" s="29"/>
      <c r="YA25" s="29"/>
      <c r="YB25" s="29"/>
      <c r="YC25" s="29"/>
      <c r="YD25" s="29"/>
      <c r="YE25" s="29"/>
      <c r="YF25" s="29"/>
      <c r="YG25" s="29"/>
      <c r="YH25" s="29"/>
      <c r="YI25" s="29"/>
      <c r="YJ25" s="29"/>
      <c r="YK25" s="29"/>
      <c r="YL25" s="29"/>
      <c r="YM25" s="29"/>
      <c r="YN25" s="29"/>
      <c r="YO25" s="29"/>
      <c r="YP25" s="29"/>
      <c r="YQ25" s="29"/>
      <c r="YR25" s="29"/>
      <c r="YS25" s="29"/>
      <c r="YT25" s="29"/>
      <c r="YU25" s="29"/>
      <c r="YV25" s="29"/>
      <c r="YW25" s="29"/>
      <c r="YX25" s="29"/>
      <c r="YY25" s="29"/>
      <c r="YZ25" s="29"/>
      <c r="ZA25" s="29"/>
      <c r="ZB25" s="29"/>
      <c r="ZC25" s="29"/>
      <c r="ZD25" s="29"/>
      <c r="ZE25" s="29"/>
      <c r="ZF25" s="29"/>
      <c r="ZG25" s="29"/>
      <c r="ZH25" s="29"/>
      <c r="ZI25" s="29"/>
      <c r="ZJ25" s="29"/>
      <c r="ZK25" s="29"/>
      <c r="ZL25" s="29"/>
      <c r="ZM25" s="29"/>
      <c r="ZN25" s="29"/>
      <c r="ZO25" s="29"/>
      <c r="ZP25" s="29"/>
    </row>
    <row r="26" spans="1:692" ht="15.65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  <c r="KH26" s="29"/>
      <c r="KI26" s="29"/>
      <c r="KJ26" s="29"/>
      <c r="KK26" s="29"/>
      <c r="KL26" s="29"/>
      <c r="KM26" s="29"/>
      <c r="KN26" s="29"/>
      <c r="KO26" s="29"/>
      <c r="KP26" s="29"/>
      <c r="KQ26" s="29"/>
      <c r="KR26" s="29"/>
      <c r="KS26" s="29"/>
      <c r="KT26" s="29"/>
      <c r="KU26" s="29"/>
      <c r="KV26" s="29"/>
      <c r="KW26" s="29"/>
      <c r="KX26" s="29"/>
      <c r="KY26" s="29"/>
      <c r="KZ26" s="29"/>
      <c r="LA26" s="29"/>
      <c r="LB26" s="29"/>
      <c r="LC26" s="29"/>
      <c r="LD26" s="29"/>
      <c r="LE26" s="29"/>
      <c r="LF26" s="29"/>
      <c r="LG26" s="29"/>
      <c r="LH26" s="29"/>
      <c r="LI26" s="29"/>
      <c r="LJ26" s="29"/>
      <c r="LK26" s="29"/>
      <c r="LL26" s="29"/>
      <c r="LM26" s="29"/>
      <c r="LN26" s="29"/>
      <c r="LO26" s="29"/>
      <c r="LP26" s="29"/>
      <c r="LQ26" s="29"/>
      <c r="LR26" s="29"/>
      <c r="LS26" s="29"/>
      <c r="LT26" s="29"/>
      <c r="LU26" s="29"/>
      <c r="LV26" s="29"/>
      <c r="LW26" s="29"/>
      <c r="LX26" s="29"/>
      <c r="LY26" s="29"/>
      <c r="LZ26" s="29"/>
      <c r="MA26" s="29"/>
      <c r="MB26" s="29"/>
      <c r="MC26" s="29"/>
      <c r="MD26" s="29"/>
      <c r="ME26" s="29"/>
      <c r="MF26" s="29"/>
      <c r="MG26" s="29"/>
      <c r="MH26" s="29"/>
      <c r="MI26" s="29"/>
      <c r="MJ26" s="29"/>
      <c r="MK26" s="29"/>
      <c r="ML26" s="29"/>
      <c r="MM26" s="29"/>
      <c r="MN26" s="29"/>
      <c r="MO26" s="29"/>
      <c r="MP26" s="29"/>
      <c r="MQ26" s="29"/>
      <c r="MR26" s="29"/>
      <c r="MS26" s="29"/>
      <c r="MT26" s="29"/>
      <c r="MU26" s="29"/>
      <c r="MV26" s="29"/>
      <c r="MW26" s="29"/>
      <c r="MX26" s="29"/>
      <c r="MY26" s="29"/>
      <c r="MZ26" s="29"/>
      <c r="NA26" s="29"/>
      <c r="NB26" s="29"/>
      <c r="NC26" s="29"/>
      <c r="ND26" s="29"/>
      <c r="NE26" s="29"/>
      <c r="NF26" s="29"/>
      <c r="NG26" s="29"/>
      <c r="NH26" s="29"/>
      <c r="NI26" s="29"/>
      <c r="NJ26" s="29"/>
      <c r="NK26" s="29"/>
      <c r="NL26" s="29"/>
      <c r="NM26" s="29"/>
      <c r="NN26" s="29"/>
      <c r="NO26" s="29"/>
      <c r="NP26" s="29"/>
      <c r="NQ26" s="29"/>
      <c r="NR26" s="29"/>
      <c r="NS26" s="29"/>
      <c r="NT26" s="29"/>
      <c r="NU26" s="29"/>
      <c r="NV26" s="29"/>
      <c r="NW26" s="29"/>
      <c r="NX26" s="29"/>
      <c r="NY26" s="29"/>
      <c r="NZ26" s="29"/>
      <c r="OA26" s="29"/>
      <c r="OB26" s="29"/>
      <c r="OC26" s="29"/>
      <c r="OD26" s="29"/>
      <c r="OE26" s="29"/>
      <c r="OF26" s="29"/>
      <c r="OG26" s="29"/>
      <c r="OH26" s="29"/>
      <c r="OI26" s="29"/>
      <c r="OJ26" s="29"/>
      <c r="OK26" s="29"/>
      <c r="OL26" s="29"/>
      <c r="OM26" s="29"/>
      <c r="ON26" s="29"/>
      <c r="OO26" s="29"/>
      <c r="OP26" s="29"/>
      <c r="OQ26" s="29"/>
      <c r="OR26" s="29"/>
      <c r="OS26" s="29"/>
      <c r="OT26" s="29"/>
      <c r="OU26" s="29"/>
      <c r="OV26" s="29"/>
      <c r="OW26" s="29"/>
      <c r="OX26" s="29"/>
      <c r="OY26" s="29"/>
      <c r="OZ26" s="29"/>
      <c r="PA26" s="29"/>
      <c r="PB26" s="29"/>
      <c r="PC26" s="29"/>
      <c r="PD26" s="29"/>
      <c r="PE26" s="29"/>
      <c r="PF26" s="29"/>
      <c r="PG26" s="29"/>
      <c r="PH26" s="29"/>
      <c r="PI26" s="29"/>
      <c r="PJ26" s="29"/>
      <c r="PK26" s="29"/>
      <c r="PL26" s="29"/>
      <c r="PM26" s="29"/>
      <c r="PN26" s="29"/>
      <c r="PO26" s="29"/>
      <c r="PP26" s="29"/>
      <c r="PQ26" s="29"/>
      <c r="PR26" s="29"/>
      <c r="PS26" s="29"/>
      <c r="PT26" s="29"/>
      <c r="PU26" s="29"/>
      <c r="PV26" s="29"/>
      <c r="PW26" s="29"/>
      <c r="PX26" s="29"/>
      <c r="PY26" s="29"/>
      <c r="PZ26" s="29"/>
      <c r="QA26" s="29"/>
      <c r="QB26" s="29"/>
      <c r="QC26" s="29"/>
      <c r="QD26" s="29"/>
      <c r="QE26" s="29"/>
      <c r="QF26" s="29"/>
      <c r="QG26" s="29"/>
      <c r="QH26" s="29"/>
      <c r="QI26" s="29"/>
      <c r="QJ26" s="29"/>
      <c r="QK26" s="29"/>
      <c r="QL26" s="29"/>
      <c r="QM26" s="29"/>
      <c r="QN26" s="29"/>
      <c r="QO26" s="29"/>
      <c r="QP26" s="29"/>
      <c r="QQ26" s="29"/>
      <c r="QR26" s="29"/>
      <c r="QS26" s="29"/>
      <c r="QT26" s="29"/>
      <c r="QU26" s="29"/>
      <c r="QV26" s="29"/>
      <c r="QW26" s="29"/>
      <c r="QX26" s="29"/>
      <c r="QY26" s="29"/>
      <c r="QZ26" s="29"/>
      <c r="RA26" s="29"/>
      <c r="RB26" s="29"/>
      <c r="RC26" s="29"/>
      <c r="RD26" s="29"/>
      <c r="RE26" s="29"/>
      <c r="RF26" s="29"/>
      <c r="RG26" s="29"/>
      <c r="RH26" s="29"/>
      <c r="RI26" s="29"/>
      <c r="RJ26" s="29"/>
      <c r="RK26" s="29"/>
      <c r="RL26" s="29"/>
      <c r="RM26" s="29"/>
      <c r="RN26" s="29"/>
      <c r="RO26" s="29"/>
      <c r="RP26" s="29"/>
      <c r="RQ26" s="29"/>
      <c r="RR26" s="29"/>
      <c r="RS26" s="29"/>
      <c r="RT26" s="29"/>
      <c r="RU26" s="29"/>
      <c r="RV26" s="29"/>
      <c r="RW26" s="29"/>
      <c r="RX26" s="29"/>
      <c r="RY26" s="29"/>
      <c r="RZ26" s="29"/>
      <c r="SA26" s="29"/>
      <c r="SB26" s="29"/>
      <c r="SC26" s="29"/>
      <c r="SD26" s="29"/>
      <c r="SE26" s="29"/>
      <c r="SF26" s="29"/>
      <c r="SG26" s="29"/>
      <c r="SH26" s="29"/>
      <c r="SI26" s="29"/>
      <c r="SJ26" s="29"/>
      <c r="SK26" s="29"/>
      <c r="SL26" s="29"/>
      <c r="SM26" s="29"/>
      <c r="SN26" s="29"/>
      <c r="SO26" s="29"/>
      <c r="SP26" s="29"/>
      <c r="SQ26" s="29"/>
      <c r="SR26" s="29"/>
      <c r="SS26" s="29"/>
      <c r="ST26" s="29"/>
      <c r="SU26" s="29"/>
      <c r="SV26" s="29"/>
      <c r="SW26" s="29"/>
      <c r="SX26" s="29"/>
      <c r="SY26" s="29"/>
      <c r="SZ26" s="29"/>
      <c r="TA26" s="29"/>
      <c r="TB26" s="29"/>
      <c r="TC26" s="29"/>
      <c r="TD26" s="29"/>
      <c r="TE26" s="29"/>
      <c r="TF26" s="29"/>
      <c r="TG26" s="29"/>
      <c r="TH26" s="29"/>
      <c r="TI26" s="29"/>
      <c r="TJ26" s="29"/>
      <c r="TK26" s="29"/>
      <c r="TL26" s="29"/>
      <c r="TM26" s="29"/>
      <c r="TN26" s="29"/>
      <c r="TO26" s="29"/>
      <c r="TP26" s="29"/>
      <c r="TQ26" s="29"/>
      <c r="TR26" s="29"/>
      <c r="TS26" s="29"/>
      <c r="TT26" s="29"/>
      <c r="TU26" s="29"/>
      <c r="TV26" s="29"/>
      <c r="TW26" s="29"/>
      <c r="TX26" s="29"/>
      <c r="TY26" s="29"/>
      <c r="TZ26" s="29"/>
      <c r="UA26" s="29"/>
      <c r="UB26" s="29"/>
      <c r="UC26" s="29"/>
      <c r="UD26" s="29"/>
      <c r="UE26" s="29"/>
      <c r="UF26" s="29"/>
      <c r="UG26" s="29"/>
      <c r="UH26" s="29"/>
      <c r="UI26" s="29"/>
      <c r="UJ26" s="29"/>
      <c r="UK26" s="29"/>
      <c r="UL26" s="29"/>
      <c r="UM26" s="29"/>
      <c r="UN26" s="29"/>
      <c r="UO26" s="29"/>
      <c r="UP26" s="29"/>
      <c r="UQ26" s="29"/>
      <c r="UR26" s="29"/>
      <c r="US26" s="29"/>
      <c r="UT26" s="29"/>
      <c r="UU26" s="29"/>
      <c r="UV26" s="29"/>
      <c r="UW26" s="29"/>
      <c r="UX26" s="29"/>
      <c r="UY26" s="29"/>
      <c r="UZ26" s="29"/>
      <c r="VA26" s="29"/>
      <c r="VB26" s="29"/>
      <c r="VC26" s="29"/>
      <c r="VD26" s="29"/>
      <c r="VE26" s="29"/>
      <c r="VF26" s="29"/>
      <c r="VG26" s="29"/>
      <c r="VH26" s="29"/>
      <c r="VI26" s="29"/>
      <c r="VJ26" s="29"/>
      <c r="VK26" s="29"/>
      <c r="VL26" s="29"/>
      <c r="VM26" s="29"/>
      <c r="VN26" s="29"/>
      <c r="VO26" s="29"/>
      <c r="VP26" s="29"/>
      <c r="VQ26" s="29"/>
      <c r="VR26" s="29"/>
      <c r="VS26" s="29"/>
      <c r="VT26" s="29"/>
      <c r="VU26" s="29"/>
      <c r="VV26" s="29"/>
      <c r="VW26" s="29"/>
      <c r="VX26" s="29"/>
      <c r="VY26" s="29"/>
      <c r="VZ26" s="29"/>
      <c r="WA26" s="29"/>
      <c r="WB26" s="29"/>
      <c r="WC26" s="29"/>
      <c r="WD26" s="29"/>
      <c r="WE26" s="29"/>
      <c r="WF26" s="29"/>
      <c r="WG26" s="29"/>
      <c r="WH26" s="29"/>
      <c r="WI26" s="29"/>
      <c r="WJ26" s="29"/>
      <c r="WK26" s="29"/>
      <c r="WL26" s="29"/>
      <c r="WM26" s="29"/>
      <c r="WN26" s="29"/>
      <c r="WO26" s="29"/>
      <c r="WP26" s="29"/>
      <c r="WQ26" s="29"/>
      <c r="WR26" s="29"/>
      <c r="WS26" s="29"/>
      <c r="WT26" s="29"/>
      <c r="WU26" s="29"/>
      <c r="WV26" s="29"/>
      <c r="WW26" s="29"/>
      <c r="WX26" s="29"/>
      <c r="WY26" s="29"/>
      <c r="WZ26" s="29"/>
      <c r="XA26" s="29"/>
      <c r="XB26" s="29"/>
      <c r="XC26" s="29"/>
      <c r="XD26" s="29"/>
      <c r="XE26" s="29"/>
      <c r="XF26" s="29"/>
      <c r="XG26" s="29"/>
      <c r="XH26" s="29"/>
      <c r="XI26" s="29"/>
      <c r="XJ26" s="29"/>
      <c r="XK26" s="29"/>
      <c r="XL26" s="29"/>
      <c r="XM26" s="29"/>
      <c r="XN26" s="29"/>
      <c r="XO26" s="29"/>
      <c r="XP26" s="29"/>
      <c r="XQ26" s="29"/>
      <c r="XR26" s="29"/>
      <c r="XS26" s="29"/>
      <c r="XT26" s="29"/>
      <c r="XU26" s="29"/>
      <c r="XV26" s="29"/>
      <c r="XW26" s="29"/>
      <c r="XX26" s="29"/>
      <c r="XY26" s="29"/>
      <c r="XZ26" s="29"/>
      <c r="YA26" s="29"/>
      <c r="YB26" s="29"/>
      <c r="YC26" s="29"/>
      <c r="YD26" s="29"/>
      <c r="YE26" s="29"/>
      <c r="YF26" s="29"/>
      <c r="YG26" s="29"/>
      <c r="YH26" s="29"/>
      <c r="YI26" s="29"/>
      <c r="YJ26" s="29"/>
      <c r="YK26" s="29"/>
      <c r="YL26" s="29"/>
      <c r="YM26" s="29"/>
      <c r="YN26" s="29"/>
      <c r="YO26" s="29"/>
      <c r="YP26" s="29"/>
      <c r="YQ26" s="29"/>
      <c r="YR26" s="29"/>
      <c r="YS26" s="29"/>
      <c r="YT26" s="29"/>
      <c r="YU26" s="29"/>
      <c r="YV26" s="29"/>
      <c r="YW26" s="29"/>
      <c r="YX26" s="29"/>
      <c r="YY26" s="29"/>
      <c r="YZ26" s="29"/>
      <c r="ZA26" s="29"/>
      <c r="ZB26" s="29"/>
      <c r="ZC26" s="29"/>
      <c r="ZD26" s="29"/>
      <c r="ZE26" s="29"/>
      <c r="ZF26" s="29"/>
      <c r="ZG26" s="29"/>
      <c r="ZH26" s="29"/>
      <c r="ZI26" s="29"/>
      <c r="ZJ26" s="29"/>
      <c r="ZK26" s="29"/>
      <c r="ZL26" s="29"/>
      <c r="ZM26" s="29"/>
      <c r="ZN26" s="29"/>
      <c r="ZO26" s="29"/>
      <c r="ZP26" s="29"/>
    </row>
    <row r="27" spans="1:692" ht="15.65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  <c r="KH27" s="29"/>
      <c r="KI27" s="29"/>
      <c r="KJ27" s="29"/>
      <c r="KK27" s="29"/>
      <c r="KL27" s="29"/>
      <c r="KM27" s="29"/>
      <c r="KN27" s="29"/>
      <c r="KO27" s="29"/>
      <c r="KP27" s="29"/>
      <c r="KQ27" s="29"/>
      <c r="KR27" s="29"/>
      <c r="KS27" s="29"/>
      <c r="KT27" s="29"/>
      <c r="KU27" s="29"/>
      <c r="KV27" s="29"/>
      <c r="KW27" s="29"/>
      <c r="KX27" s="29"/>
      <c r="KY27" s="29"/>
      <c r="KZ27" s="29"/>
      <c r="LA27" s="29"/>
      <c r="LB27" s="29"/>
      <c r="LC27" s="29"/>
      <c r="LD27" s="29"/>
      <c r="LE27" s="29"/>
      <c r="LF27" s="29"/>
      <c r="LG27" s="29"/>
      <c r="LH27" s="29"/>
      <c r="LI27" s="29"/>
      <c r="LJ27" s="29"/>
      <c r="LK27" s="29"/>
      <c r="LL27" s="29"/>
      <c r="LM27" s="29"/>
      <c r="LN27" s="29"/>
      <c r="LO27" s="29"/>
      <c r="LP27" s="29"/>
      <c r="LQ27" s="29"/>
      <c r="LR27" s="29"/>
      <c r="LS27" s="29"/>
      <c r="LT27" s="29"/>
      <c r="LU27" s="29"/>
      <c r="LV27" s="29"/>
      <c r="LW27" s="29"/>
      <c r="LX27" s="29"/>
      <c r="LY27" s="29"/>
      <c r="LZ27" s="29"/>
      <c r="MA27" s="29"/>
      <c r="MB27" s="29"/>
      <c r="MC27" s="29"/>
      <c r="MD27" s="29"/>
      <c r="ME27" s="29"/>
      <c r="MF27" s="29"/>
      <c r="MG27" s="29"/>
      <c r="MH27" s="29"/>
      <c r="MI27" s="29"/>
      <c r="MJ27" s="29"/>
      <c r="MK27" s="29"/>
      <c r="ML27" s="29"/>
      <c r="MM27" s="29"/>
      <c r="MN27" s="29"/>
      <c r="MO27" s="29"/>
      <c r="MP27" s="29"/>
      <c r="MQ27" s="29"/>
      <c r="MR27" s="29"/>
      <c r="MS27" s="29"/>
      <c r="MT27" s="29"/>
      <c r="MU27" s="29"/>
      <c r="MV27" s="29"/>
      <c r="MW27" s="29"/>
      <c r="MX27" s="29"/>
      <c r="MY27" s="29"/>
      <c r="MZ27" s="29"/>
      <c r="NA27" s="29"/>
      <c r="NB27" s="29"/>
      <c r="NC27" s="29"/>
      <c r="ND27" s="29"/>
      <c r="NE27" s="29"/>
      <c r="NF27" s="29"/>
      <c r="NG27" s="29"/>
      <c r="NH27" s="29"/>
      <c r="NI27" s="29"/>
      <c r="NJ27" s="29"/>
      <c r="NK27" s="29"/>
      <c r="NL27" s="29"/>
      <c r="NM27" s="29"/>
      <c r="NN27" s="29"/>
      <c r="NO27" s="29"/>
      <c r="NP27" s="29"/>
      <c r="NQ27" s="29"/>
      <c r="NR27" s="29"/>
      <c r="NS27" s="29"/>
      <c r="NT27" s="29"/>
      <c r="NU27" s="29"/>
      <c r="NV27" s="29"/>
      <c r="NW27" s="29"/>
      <c r="NX27" s="29"/>
      <c r="NY27" s="29"/>
      <c r="NZ27" s="29"/>
      <c r="OA27" s="29"/>
      <c r="OB27" s="29"/>
      <c r="OC27" s="29"/>
      <c r="OD27" s="29"/>
      <c r="OE27" s="29"/>
      <c r="OF27" s="29"/>
      <c r="OG27" s="29"/>
      <c r="OH27" s="29"/>
      <c r="OI27" s="29"/>
      <c r="OJ27" s="29"/>
      <c r="OK27" s="29"/>
      <c r="OL27" s="29"/>
      <c r="OM27" s="29"/>
      <c r="ON27" s="29"/>
      <c r="OO27" s="29"/>
      <c r="OP27" s="29"/>
      <c r="OQ27" s="29"/>
      <c r="OR27" s="29"/>
      <c r="OS27" s="29"/>
      <c r="OT27" s="29"/>
      <c r="OU27" s="29"/>
      <c r="OV27" s="29"/>
      <c r="OW27" s="29"/>
      <c r="OX27" s="29"/>
      <c r="OY27" s="29"/>
      <c r="OZ27" s="29"/>
      <c r="PA27" s="29"/>
      <c r="PB27" s="29"/>
      <c r="PC27" s="29"/>
      <c r="PD27" s="29"/>
      <c r="PE27" s="29"/>
      <c r="PF27" s="29"/>
      <c r="PG27" s="29"/>
      <c r="PH27" s="29"/>
      <c r="PI27" s="29"/>
      <c r="PJ27" s="29"/>
      <c r="PK27" s="29"/>
      <c r="PL27" s="29"/>
      <c r="PM27" s="29"/>
      <c r="PN27" s="29"/>
      <c r="PO27" s="29"/>
      <c r="PP27" s="29"/>
      <c r="PQ27" s="29"/>
      <c r="PR27" s="29"/>
      <c r="PS27" s="29"/>
      <c r="PT27" s="29"/>
      <c r="PU27" s="29"/>
      <c r="PV27" s="29"/>
      <c r="PW27" s="29"/>
      <c r="PX27" s="29"/>
      <c r="PY27" s="29"/>
      <c r="PZ27" s="29"/>
      <c r="QA27" s="29"/>
      <c r="QB27" s="29"/>
      <c r="QC27" s="29"/>
      <c r="QD27" s="29"/>
      <c r="QE27" s="29"/>
      <c r="QF27" s="29"/>
      <c r="QG27" s="29"/>
      <c r="QH27" s="29"/>
      <c r="QI27" s="29"/>
      <c r="QJ27" s="29"/>
      <c r="QK27" s="29"/>
      <c r="QL27" s="29"/>
      <c r="QM27" s="29"/>
      <c r="QN27" s="29"/>
      <c r="QO27" s="29"/>
      <c r="QP27" s="29"/>
      <c r="QQ27" s="29"/>
      <c r="QR27" s="29"/>
      <c r="QS27" s="29"/>
      <c r="QT27" s="29"/>
      <c r="QU27" s="29"/>
      <c r="QV27" s="29"/>
      <c r="QW27" s="29"/>
      <c r="QX27" s="29"/>
      <c r="QY27" s="29"/>
      <c r="QZ27" s="29"/>
      <c r="RA27" s="29"/>
      <c r="RB27" s="29"/>
      <c r="RC27" s="29"/>
      <c r="RD27" s="29"/>
      <c r="RE27" s="29"/>
      <c r="RF27" s="29"/>
      <c r="RG27" s="29"/>
      <c r="RH27" s="29"/>
      <c r="RI27" s="29"/>
      <c r="RJ27" s="29"/>
      <c r="RK27" s="29"/>
      <c r="RL27" s="29"/>
      <c r="RM27" s="29"/>
      <c r="RN27" s="29"/>
      <c r="RO27" s="29"/>
      <c r="RP27" s="29"/>
      <c r="RQ27" s="29"/>
      <c r="RR27" s="29"/>
      <c r="RS27" s="29"/>
      <c r="RT27" s="29"/>
      <c r="RU27" s="29"/>
      <c r="RV27" s="29"/>
      <c r="RW27" s="29"/>
      <c r="RX27" s="29"/>
      <c r="RY27" s="29"/>
      <c r="RZ27" s="29"/>
      <c r="SA27" s="29"/>
      <c r="SB27" s="29"/>
      <c r="SC27" s="29"/>
      <c r="SD27" s="29"/>
      <c r="SE27" s="29"/>
      <c r="SF27" s="29"/>
      <c r="SG27" s="29"/>
      <c r="SH27" s="29"/>
      <c r="SI27" s="29"/>
      <c r="SJ27" s="29"/>
      <c r="SK27" s="29"/>
      <c r="SL27" s="29"/>
      <c r="SM27" s="29"/>
      <c r="SN27" s="29"/>
      <c r="SO27" s="29"/>
      <c r="SP27" s="29"/>
      <c r="SQ27" s="29"/>
      <c r="SR27" s="29"/>
      <c r="SS27" s="29"/>
      <c r="ST27" s="29"/>
      <c r="SU27" s="29"/>
      <c r="SV27" s="29"/>
      <c r="SW27" s="29"/>
      <c r="SX27" s="29"/>
      <c r="SY27" s="29"/>
      <c r="SZ27" s="29"/>
      <c r="TA27" s="29"/>
      <c r="TB27" s="29"/>
      <c r="TC27" s="29"/>
      <c r="TD27" s="29"/>
      <c r="TE27" s="29"/>
      <c r="TF27" s="29"/>
      <c r="TG27" s="29"/>
      <c r="TH27" s="29"/>
      <c r="TI27" s="29"/>
      <c r="TJ27" s="29"/>
      <c r="TK27" s="29"/>
      <c r="TL27" s="29"/>
      <c r="TM27" s="29"/>
      <c r="TN27" s="29"/>
      <c r="TO27" s="29"/>
      <c r="TP27" s="29"/>
      <c r="TQ27" s="29"/>
      <c r="TR27" s="29"/>
      <c r="TS27" s="29"/>
      <c r="TT27" s="29"/>
      <c r="TU27" s="29"/>
      <c r="TV27" s="29"/>
      <c r="TW27" s="29"/>
      <c r="TX27" s="29"/>
      <c r="TY27" s="29"/>
      <c r="TZ27" s="29"/>
      <c r="UA27" s="29"/>
      <c r="UB27" s="29"/>
      <c r="UC27" s="29"/>
      <c r="UD27" s="29"/>
      <c r="UE27" s="29"/>
      <c r="UF27" s="29"/>
      <c r="UG27" s="29"/>
      <c r="UH27" s="29"/>
      <c r="UI27" s="29"/>
      <c r="UJ27" s="29"/>
      <c r="UK27" s="29"/>
      <c r="UL27" s="29"/>
      <c r="UM27" s="29"/>
      <c r="UN27" s="29"/>
      <c r="UO27" s="29"/>
      <c r="UP27" s="29"/>
      <c r="UQ27" s="29"/>
      <c r="UR27" s="29"/>
      <c r="US27" s="29"/>
      <c r="UT27" s="29"/>
      <c r="UU27" s="29"/>
      <c r="UV27" s="29"/>
      <c r="UW27" s="29"/>
      <c r="UX27" s="29"/>
      <c r="UY27" s="29"/>
      <c r="UZ27" s="29"/>
      <c r="VA27" s="29"/>
      <c r="VB27" s="29"/>
      <c r="VC27" s="29"/>
      <c r="VD27" s="29"/>
      <c r="VE27" s="29"/>
      <c r="VF27" s="29"/>
      <c r="VG27" s="29"/>
      <c r="VH27" s="29"/>
      <c r="VI27" s="29"/>
      <c r="VJ27" s="29"/>
      <c r="VK27" s="29"/>
      <c r="VL27" s="29"/>
      <c r="VM27" s="29"/>
      <c r="VN27" s="29"/>
      <c r="VO27" s="29"/>
      <c r="VP27" s="29"/>
      <c r="VQ27" s="29"/>
      <c r="VR27" s="29"/>
      <c r="VS27" s="29"/>
      <c r="VT27" s="29"/>
      <c r="VU27" s="29"/>
      <c r="VV27" s="29"/>
      <c r="VW27" s="29"/>
      <c r="VX27" s="29"/>
      <c r="VY27" s="29"/>
      <c r="VZ27" s="29"/>
      <c r="WA27" s="29"/>
      <c r="WB27" s="29"/>
      <c r="WC27" s="29"/>
      <c r="WD27" s="29"/>
      <c r="WE27" s="29"/>
      <c r="WF27" s="29"/>
      <c r="WG27" s="29"/>
      <c r="WH27" s="29"/>
      <c r="WI27" s="29"/>
      <c r="WJ27" s="29"/>
      <c r="WK27" s="29"/>
      <c r="WL27" s="29"/>
      <c r="WM27" s="29"/>
      <c r="WN27" s="29"/>
      <c r="WO27" s="29"/>
      <c r="WP27" s="29"/>
      <c r="WQ27" s="29"/>
      <c r="WR27" s="29"/>
      <c r="WS27" s="29"/>
      <c r="WT27" s="29"/>
      <c r="WU27" s="29"/>
      <c r="WV27" s="29"/>
      <c r="WW27" s="29"/>
      <c r="WX27" s="29"/>
      <c r="WY27" s="29"/>
      <c r="WZ27" s="29"/>
      <c r="XA27" s="29"/>
      <c r="XB27" s="29"/>
      <c r="XC27" s="29"/>
      <c r="XD27" s="29"/>
      <c r="XE27" s="29"/>
      <c r="XF27" s="29"/>
      <c r="XG27" s="29"/>
      <c r="XH27" s="29"/>
      <c r="XI27" s="29"/>
      <c r="XJ27" s="29"/>
      <c r="XK27" s="29"/>
      <c r="XL27" s="29"/>
      <c r="XM27" s="29"/>
      <c r="XN27" s="29"/>
      <c r="XO27" s="29"/>
      <c r="XP27" s="29"/>
      <c r="XQ27" s="29"/>
      <c r="XR27" s="29"/>
      <c r="XS27" s="29"/>
      <c r="XT27" s="29"/>
      <c r="XU27" s="29"/>
      <c r="XV27" s="29"/>
      <c r="XW27" s="29"/>
      <c r="XX27" s="29"/>
      <c r="XY27" s="29"/>
      <c r="XZ27" s="29"/>
      <c r="YA27" s="29"/>
      <c r="YB27" s="29"/>
      <c r="YC27" s="29"/>
      <c r="YD27" s="29"/>
      <c r="YE27" s="29"/>
      <c r="YF27" s="29"/>
      <c r="YG27" s="29"/>
      <c r="YH27" s="29"/>
      <c r="YI27" s="29"/>
      <c r="YJ27" s="29"/>
      <c r="YK27" s="29"/>
      <c r="YL27" s="29"/>
      <c r="YM27" s="29"/>
      <c r="YN27" s="29"/>
      <c r="YO27" s="29"/>
      <c r="YP27" s="29"/>
      <c r="YQ27" s="29"/>
      <c r="YR27" s="29"/>
      <c r="YS27" s="29"/>
      <c r="YT27" s="29"/>
      <c r="YU27" s="29"/>
      <c r="YV27" s="29"/>
      <c r="YW27" s="29"/>
      <c r="YX27" s="29"/>
      <c r="YY27" s="29"/>
      <c r="YZ27" s="29"/>
      <c r="ZA27" s="29"/>
      <c r="ZB27" s="29"/>
      <c r="ZC27" s="29"/>
      <c r="ZD27" s="29"/>
      <c r="ZE27" s="29"/>
      <c r="ZF27" s="29"/>
      <c r="ZG27" s="29"/>
      <c r="ZH27" s="29"/>
      <c r="ZI27" s="29"/>
      <c r="ZJ27" s="29"/>
      <c r="ZK27" s="29"/>
      <c r="ZL27" s="29"/>
      <c r="ZM27" s="29"/>
      <c r="ZN27" s="29"/>
      <c r="ZO27" s="29"/>
      <c r="ZP27" s="29"/>
    </row>
    <row r="28" spans="1:692" ht="15.65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  <c r="KH28" s="29"/>
      <c r="KI28" s="29"/>
      <c r="KJ28" s="29"/>
      <c r="KK28" s="29"/>
      <c r="KL28" s="29"/>
      <c r="KM28" s="29"/>
      <c r="KN28" s="29"/>
      <c r="KO28" s="29"/>
      <c r="KP28" s="29"/>
      <c r="KQ28" s="29"/>
      <c r="KR28" s="29"/>
      <c r="KS28" s="29"/>
      <c r="KT28" s="29"/>
      <c r="KU28" s="29"/>
      <c r="KV28" s="29"/>
      <c r="KW28" s="29"/>
      <c r="KX28" s="29"/>
      <c r="KY28" s="29"/>
      <c r="KZ28" s="29"/>
      <c r="LA28" s="29"/>
      <c r="LB28" s="29"/>
      <c r="LC28" s="29"/>
      <c r="LD28" s="29"/>
      <c r="LE28" s="29"/>
      <c r="LF28" s="29"/>
      <c r="LG28" s="29"/>
      <c r="LH28" s="29"/>
      <c r="LI28" s="29"/>
      <c r="LJ28" s="29"/>
      <c r="LK28" s="29"/>
      <c r="LL28" s="29"/>
      <c r="LM28" s="29"/>
      <c r="LN28" s="29"/>
      <c r="LO28" s="29"/>
      <c r="LP28" s="29"/>
      <c r="LQ28" s="29"/>
      <c r="LR28" s="29"/>
      <c r="LS28" s="29"/>
      <c r="LT28" s="29"/>
      <c r="LU28" s="29"/>
      <c r="LV28" s="29"/>
      <c r="LW28" s="29"/>
      <c r="LX28" s="29"/>
      <c r="LY28" s="29"/>
      <c r="LZ28" s="29"/>
      <c r="MA28" s="29"/>
      <c r="MB28" s="29"/>
      <c r="MC28" s="29"/>
      <c r="MD28" s="29"/>
      <c r="ME28" s="29"/>
      <c r="MF28" s="29"/>
      <c r="MG28" s="29"/>
      <c r="MH28" s="29"/>
      <c r="MI28" s="29"/>
      <c r="MJ28" s="29"/>
      <c r="MK28" s="29"/>
      <c r="ML28" s="29"/>
      <c r="MM28" s="29"/>
      <c r="MN28" s="29"/>
      <c r="MO28" s="29"/>
      <c r="MP28" s="29"/>
      <c r="MQ28" s="29"/>
      <c r="MR28" s="29"/>
      <c r="MS28" s="29"/>
      <c r="MT28" s="29"/>
      <c r="MU28" s="29"/>
      <c r="MV28" s="29"/>
      <c r="MW28" s="29"/>
      <c r="MX28" s="29"/>
      <c r="MY28" s="29"/>
      <c r="MZ28" s="29"/>
      <c r="NA28" s="29"/>
      <c r="NB28" s="29"/>
      <c r="NC28" s="29"/>
      <c r="ND28" s="29"/>
      <c r="NE28" s="29"/>
      <c r="NF28" s="29"/>
      <c r="NG28" s="29"/>
      <c r="NH28" s="29"/>
      <c r="NI28" s="29"/>
      <c r="NJ28" s="29"/>
      <c r="NK28" s="29"/>
      <c r="NL28" s="29"/>
      <c r="NM28" s="29"/>
      <c r="NN28" s="29"/>
      <c r="NO28" s="29"/>
      <c r="NP28" s="29"/>
      <c r="NQ28" s="29"/>
      <c r="NR28" s="29"/>
      <c r="NS28" s="29"/>
      <c r="NT28" s="29"/>
      <c r="NU28" s="29"/>
      <c r="NV28" s="29"/>
      <c r="NW28" s="29"/>
      <c r="NX28" s="29"/>
      <c r="NY28" s="29"/>
      <c r="NZ28" s="29"/>
      <c r="OA28" s="29"/>
      <c r="OB28" s="29"/>
      <c r="OC28" s="29"/>
      <c r="OD28" s="29"/>
      <c r="OE28" s="29"/>
      <c r="OF28" s="29"/>
      <c r="OG28" s="29"/>
      <c r="OH28" s="29"/>
      <c r="OI28" s="29"/>
      <c r="OJ28" s="29"/>
      <c r="OK28" s="29"/>
      <c r="OL28" s="29"/>
      <c r="OM28" s="29"/>
      <c r="ON28" s="29"/>
      <c r="OO28" s="29"/>
      <c r="OP28" s="29"/>
      <c r="OQ28" s="29"/>
      <c r="OR28" s="29"/>
      <c r="OS28" s="29"/>
      <c r="OT28" s="29"/>
      <c r="OU28" s="29"/>
      <c r="OV28" s="29"/>
      <c r="OW28" s="29"/>
      <c r="OX28" s="29"/>
      <c r="OY28" s="29"/>
      <c r="OZ28" s="29"/>
      <c r="PA28" s="29"/>
      <c r="PB28" s="29"/>
      <c r="PC28" s="29"/>
      <c r="PD28" s="29"/>
      <c r="PE28" s="29"/>
      <c r="PF28" s="29"/>
      <c r="PG28" s="29"/>
      <c r="PH28" s="29"/>
      <c r="PI28" s="29"/>
      <c r="PJ28" s="29"/>
      <c r="PK28" s="29"/>
      <c r="PL28" s="29"/>
      <c r="PM28" s="29"/>
      <c r="PN28" s="29"/>
      <c r="PO28" s="29"/>
      <c r="PP28" s="29"/>
      <c r="PQ28" s="29"/>
      <c r="PR28" s="29"/>
      <c r="PS28" s="29"/>
      <c r="PT28" s="29"/>
      <c r="PU28" s="29"/>
      <c r="PV28" s="29"/>
      <c r="PW28" s="29"/>
      <c r="PX28" s="29"/>
      <c r="PY28" s="29"/>
      <c r="PZ28" s="29"/>
      <c r="QA28" s="29"/>
      <c r="QB28" s="29"/>
      <c r="QC28" s="29"/>
      <c r="QD28" s="29"/>
      <c r="QE28" s="29"/>
      <c r="QF28" s="29"/>
      <c r="QG28" s="29"/>
      <c r="QH28" s="29"/>
      <c r="QI28" s="29"/>
      <c r="QJ28" s="29"/>
      <c r="QK28" s="29"/>
      <c r="QL28" s="29"/>
      <c r="QM28" s="29"/>
      <c r="QN28" s="29"/>
      <c r="QO28" s="29"/>
      <c r="QP28" s="29"/>
      <c r="QQ28" s="29"/>
      <c r="QR28" s="29"/>
      <c r="QS28" s="29"/>
      <c r="QT28" s="29"/>
      <c r="QU28" s="29"/>
      <c r="QV28" s="29"/>
      <c r="QW28" s="29"/>
      <c r="QX28" s="29"/>
      <c r="QY28" s="29"/>
      <c r="QZ28" s="29"/>
      <c r="RA28" s="29"/>
      <c r="RB28" s="29"/>
      <c r="RC28" s="29"/>
      <c r="RD28" s="29"/>
      <c r="RE28" s="29"/>
      <c r="RF28" s="29"/>
      <c r="RG28" s="29"/>
      <c r="RH28" s="29"/>
      <c r="RI28" s="29"/>
      <c r="RJ28" s="29"/>
      <c r="RK28" s="29"/>
      <c r="RL28" s="29"/>
      <c r="RM28" s="29"/>
      <c r="RN28" s="29"/>
      <c r="RO28" s="29"/>
      <c r="RP28" s="29"/>
      <c r="RQ28" s="29"/>
      <c r="RR28" s="29"/>
      <c r="RS28" s="29"/>
      <c r="RT28" s="29"/>
      <c r="RU28" s="29"/>
      <c r="RV28" s="29"/>
      <c r="RW28" s="29"/>
      <c r="RX28" s="29"/>
      <c r="RY28" s="29"/>
      <c r="RZ28" s="29"/>
      <c r="SA28" s="29"/>
      <c r="SB28" s="29"/>
      <c r="SC28" s="29"/>
      <c r="SD28" s="29"/>
      <c r="SE28" s="29"/>
      <c r="SF28" s="29"/>
      <c r="SG28" s="29"/>
      <c r="SH28" s="29"/>
      <c r="SI28" s="29"/>
      <c r="SJ28" s="29"/>
      <c r="SK28" s="29"/>
      <c r="SL28" s="29"/>
      <c r="SM28" s="29"/>
      <c r="SN28" s="29"/>
      <c r="SO28" s="29"/>
      <c r="SP28" s="29"/>
      <c r="SQ28" s="29"/>
      <c r="SR28" s="29"/>
      <c r="SS28" s="29"/>
      <c r="ST28" s="29"/>
      <c r="SU28" s="29"/>
      <c r="SV28" s="29"/>
      <c r="SW28" s="29"/>
      <c r="SX28" s="29"/>
      <c r="SY28" s="29"/>
      <c r="SZ28" s="29"/>
      <c r="TA28" s="29"/>
      <c r="TB28" s="29"/>
      <c r="TC28" s="29"/>
      <c r="TD28" s="29"/>
      <c r="TE28" s="29"/>
      <c r="TF28" s="29"/>
      <c r="TG28" s="29"/>
      <c r="TH28" s="29"/>
      <c r="TI28" s="29"/>
      <c r="TJ28" s="29"/>
      <c r="TK28" s="29"/>
      <c r="TL28" s="29"/>
      <c r="TM28" s="29"/>
      <c r="TN28" s="29"/>
      <c r="TO28" s="29"/>
      <c r="TP28" s="29"/>
      <c r="TQ28" s="29"/>
      <c r="TR28" s="29"/>
      <c r="TS28" s="29"/>
      <c r="TT28" s="29"/>
      <c r="TU28" s="29"/>
      <c r="TV28" s="29"/>
      <c r="TW28" s="29"/>
      <c r="TX28" s="29"/>
      <c r="TY28" s="29"/>
      <c r="TZ28" s="29"/>
      <c r="UA28" s="29"/>
      <c r="UB28" s="29"/>
      <c r="UC28" s="29"/>
      <c r="UD28" s="29"/>
      <c r="UE28" s="29"/>
      <c r="UF28" s="29"/>
      <c r="UG28" s="29"/>
      <c r="UH28" s="29"/>
      <c r="UI28" s="29"/>
      <c r="UJ28" s="29"/>
      <c r="UK28" s="29"/>
      <c r="UL28" s="29"/>
      <c r="UM28" s="29"/>
      <c r="UN28" s="29"/>
      <c r="UO28" s="29"/>
      <c r="UP28" s="29"/>
      <c r="UQ28" s="29"/>
      <c r="UR28" s="29"/>
      <c r="US28" s="29"/>
      <c r="UT28" s="29"/>
      <c r="UU28" s="29"/>
      <c r="UV28" s="29"/>
      <c r="UW28" s="29"/>
      <c r="UX28" s="29"/>
      <c r="UY28" s="29"/>
      <c r="UZ28" s="29"/>
      <c r="VA28" s="29"/>
      <c r="VB28" s="29"/>
      <c r="VC28" s="29"/>
      <c r="VD28" s="29"/>
      <c r="VE28" s="29"/>
      <c r="VF28" s="29"/>
      <c r="VG28" s="29"/>
      <c r="VH28" s="29"/>
      <c r="VI28" s="29"/>
      <c r="VJ28" s="29"/>
      <c r="VK28" s="29"/>
      <c r="VL28" s="29"/>
      <c r="VM28" s="29"/>
      <c r="VN28" s="29"/>
      <c r="VO28" s="29"/>
      <c r="VP28" s="29"/>
      <c r="VQ28" s="29"/>
      <c r="VR28" s="29"/>
      <c r="VS28" s="29"/>
      <c r="VT28" s="29"/>
      <c r="VU28" s="29"/>
      <c r="VV28" s="29"/>
      <c r="VW28" s="29"/>
      <c r="VX28" s="29"/>
      <c r="VY28" s="29"/>
      <c r="VZ28" s="29"/>
      <c r="WA28" s="29"/>
      <c r="WB28" s="29"/>
      <c r="WC28" s="29"/>
      <c r="WD28" s="29"/>
      <c r="WE28" s="29"/>
      <c r="WF28" s="29"/>
      <c r="WG28" s="29"/>
      <c r="WH28" s="29"/>
      <c r="WI28" s="29"/>
      <c r="WJ28" s="29"/>
      <c r="WK28" s="29"/>
      <c r="WL28" s="29"/>
      <c r="WM28" s="29"/>
      <c r="WN28" s="29"/>
      <c r="WO28" s="29"/>
      <c r="WP28" s="29"/>
      <c r="WQ28" s="29"/>
      <c r="WR28" s="29"/>
      <c r="WS28" s="29"/>
      <c r="WT28" s="29"/>
      <c r="WU28" s="29"/>
      <c r="WV28" s="29"/>
      <c r="WW28" s="29"/>
      <c r="WX28" s="29"/>
      <c r="WY28" s="29"/>
      <c r="WZ28" s="29"/>
      <c r="XA28" s="29"/>
      <c r="XB28" s="29"/>
      <c r="XC28" s="29"/>
      <c r="XD28" s="29"/>
      <c r="XE28" s="29"/>
      <c r="XF28" s="29"/>
      <c r="XG28" s="29"/>
      <c r="XH28" s="29"/>
      <c r="XI28" s="29"/>
      <c r="XJ28" s="29"/>
      <c r="XK28" s="29"/>
      <c r="XL28" s="29"/>
      <c r="XM28" s="29"/>
      <c r="XN28" s="29"/>
      <c r="XO28" s="29"/>
      <c r="XP28" s="29"/>
      <c r="XQ28" s="29"/>
      <c r="XR28" s="29"/>
      <c r="XS28" s="29"/>
      <c r="XT28" s="29"/>
      <c r="XU28" s="29"/>
      <c r="XV28" s="29"/>
      <c r="XW28" s="29"/>
      <c r="XX28" s="29"/>
      <c r="XY28" s="29"/>
      <c r="XZ28" s="29"/>
      <c r="YA28" s="29"/>
      <c r="YB28" s="29"/>
      <c r="YC28" s="29"/>
      <c r="YD28" s="29"/>
      <c r="YE28" s="29"/>
      <c r="YF28" s="29"/>
      <c r="YG28" s="29"/>
      <c r="YH28" s="29"/>
      <c r="YI28" s="29"/>
      <c r="YJ28" s="29"/>
      <c r="YK28" s="29"/>
      <c r="YL28" s="29"/>
      <c r="YM28" s="29"/>
      <c r="YN28" s="29"/>
      <c r="YO28" s="29"/>
      <c r="YP28" s="29"/>
      <c r="YQ28" s="29"/>
      <c r="YR28" s="29"/>
      <c r="YS28" s="29"/>
      <c r="YT28" s="29"/>
      <c r="YU28" s="29"/>
      <c r="YV28" s="29"/>
      <c r="YW28" s="29"/>
      <c r="YX28" s="29"/>
      <c r="YY28" s="29"/>
      <c r="YZ28" s="29"/>
      <c r="ZA28" s="29"/>
      <c r="ZB28" s="29"/>
      <c r="ZC28" s="29"/>
      <c r="ZD28" s="29"/>
      <c r="ZE28" s="29"/>
      <c r="ZF28" s="29"/>
      <c r="ZG28" s="29"/>
      <c r="ZH28" s="29"/>
      <c r="ZI28" s="29"/>
      <c r="ZJ28" s="29"/>
      <c r="ZK28" s="29"/>
      <c r="ZL28" s="29"/>
      <c r="ZM28" s="29"/>
      <c r="ZN28" s="29"/>
      <c r="ZO28" s="29"/>
      <c r="ZP28" s="29"/>
    </row>
    <row r="29" spans="1:692" ht="15.65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  <c r="KH29" s="29"/>
      <c r="KI29" s="29"/>
      <c r="KJ29" s="29"/>
      <c r="KK29" s="29"/>
      <c r="KL29" s="29"/>
      <c r="KM29" s="29"/>
      <c r="KN29" s="29"/>
      <c r="KO29" s="29"/>
      <c r="KP29" s="29"/>
      <c r="KQ29" s="29"/>
      <c r="KR29" s="29"/>
      <c r="KS29" s="29"/>
      <c r="KT29" s="29"/>
      <c r="KU29" s="29"/>
      <c r="KV29" s="29"/>
      <c r="KW29" s="29"/>
      <c r="KX29" s="29"/>
      <c r="KY29" s="29"/>
      <c r="KZ29" s="29"/>
      <c r="LA29" s="29"/>
      <c r="LB29" s="29"/>
      <c r="LC29" s="29"/>
      <c r="LD29" s="29"/>
      <c r="LE29" s="29"/>
      <c r="LF29" s="29"/>
      <c r="LG29" s="29"/>
      <c r="LH29" s="29"/>
      <c r="LI29" s="29"/>
      <c r="LJ29" s="29"/>
      <c r="LK29" s="29"/>
      <c r="LL29" s="29"/>
      <c r="LM29" s="29"/>
      <c r="LN29" s="29"/>
      <c r="LO29" s="29"/>
      <c r="LP29" s="29"/>
      <c r="LQ29" s="29"/>
      <c r="LR29" s="29"/>
      <c r="LS29" s="29"/>
      <c r="LT29" s="29"/>
      <c r="LU29" s="29"/>
      <c r="LV29" s="29"/>
      <c r="LW29" s="29"/>
      <c r="LX29" s="29"/>
      <c r="LY29" s="29"/>
      <c r="LZ29" s="29"/>
      <c r="MA29" s="29"/>
      <c r="MB29" s="29"/>
      <c r="MC29" s="29"/>
      <c r="MD29" s="29"/>
      <c r="ME29" s="29"/>
      <c r="MF29" s="29"/>
      <c r="MG29" s="29"/>
      <c r="MH29" s="29"/>
      <c r="MI29" s="29"/>
      <c r="MJ29" s="29"/>
      <c r="MK29" s="29"/>
      <c r="ML29" s="29"/>
      <c r="MM29" s="29"/>
      <c r="MN29" s="29"/>
      <c r="MO29" s="29"/>
      <c r="MP29" s="29"/>
      <c r="MQ29" s="29"/>
      <c r="MR29" s="29"/>
      <c r="MS29" s="29"/>
      <c r="MT29" s="29"/>
      <c r="MU29" s="29"/>
      <c r="MV29" s="29"/>
      <c r="MW29" s="29"/>
      <c r="MX29" s="29"/>
      <c r="MY29" s="29"/>
      <c r="MZ29" s="29"/>
      <c r="NA29" s="29"/>
      <c r="NB29" s="29"/>
      <c r="NC29" s="29"/>
      <c r="ND29" s="29"/>
      <c r="NE29" s="29"/>
      <c r="NF29" s="29"/>
      <c r="NG29" s="29"/>
      <c r="NH29" s="29"/>
      <c r="NI29" s="29"/>
      <c r="NJ29" s="29"/>
      <c r="NK29" s="29"/>
      <c r="NL29" s="29"/>
      <c r="NM29" s="29"/>
      <c r="NN29" s="29"/>
      <c r="NO29" s="29"/>
      <c r="NP29" s="29"/>
      <c r="NQ29" s="29"/>
      <c r="NR29" s="29"/>
      <c r="NS29" s="29"/>
      <c r="NT29" s="29"/>
      <c r="NU29" s="29"/>
      <c r="NV29" s="29"/>
      <c r="NW29" s="29"/>
      <c r="NX29" s="29"/>
      <c r="NY29" s="29"/>
      <c r="NZ29" s="29"/>
      <c r="OA29" s="29"/>
      <c r="OB29" s="29"/>
      <c r="OC29" s="29"/>
      <c r="OD29" s="29"/>
      <c r="OE29" s="29"/>
      <c r="OF29" s="29"/>
      <c r="OG29" s="29"/>
      <c r="OH29" s="29"/>
      <c r="OI29" s="29"/>
      <c r="OJ29" s="29"/>
      <c r="OK29" s="29"/>
      <c r="OL29" s="29"/>
      <c r="OM29" s="29"/>
      <c r="ON29" s="29"/>
      <c r="OO29" s="29"/>
      <c r="OP29" s="29"/>
      <c r="OQ29" s="29"/>
      <c r="OR29" s="29"/>
      <c r="OS29" s="29"/>
      <c r="OT29" s="29"/>
      <c r="OU29" s="29"/>
      <c r="OV29" s="29"/>
      <c r="OW29" s="29"/>
      <c r="OX29" s="29"/>
      <c r="OY29" s="29"/>
      <c r="OZ29" s="29"/>
      <c r="PA29" s="29"/>
      <c r="PB29" s="29"/>
      <c r="PC29" s="29"/>
      <c r="PD29" s="29"/>
      <c r="PE29" s="29"/>
      <c r="PF29" s="29"/>
      <c r="PG29" s="29"/>
      <c r="PH29" s="29"/>
      <c r="PI29" s="29"/>
      <c r="PJ29" s="29"/>
      <c r="PK29" s="29"/>
      <c r="PL29" s="29"/>
      <c r="PM29" s="29"/>
      <c r="PN29" s="29"/>
      <c r="PO29" s="29"/>
      <c r="PP29" s="29"/>
      <c r="PQ29" s="29"/>
      <c r="PR29" s="29"/>
      <c r="PS29" s="29"/>
      <c r="PT29" s="29"/>
      <c r="PU29" s="29"/>
      <c r="PV29" s="29"/>
      <c r="PW29" s="29"/>
      <c r="PX29" s="29"/>
      <c r="PY29" s="29"/>
      <c r="PZ29" s="29"/>
      <c r="QA29" s="29"/>
      <c r="QB29" s="29"/>
      <c r="QC29" s="29"/>
      <c r="QD29" s="29"/>
      <c r="QE29" s="29"/>
      <c r="QF29" s="29"/>
      <c r="QG29" s="29"/>
      <c r="QH29" s="29"/>
      <c r="QI29" s="29"/>
      <c r="QJ29" s="29"/>
      <c r="QK29" s="29"/>
      <c r="QL29" s="29"/>
      <c r="QM29" s="29"/>
      <c r="QN29" s="29"/>
      <c r="QO29" s="29"/>
      <c r="QP29" s="29"/>
      <c r="QQ29" s="29"/>
      <c r="QR29" s="29"/>
      <c r="QS29" s="29"/>
      <c r="QT29" s="29"/>
      <c r="QU29" s="29"/>
      <c r="QV29" s="29"/>
      <c r="QW29" s="29"/>
      <c r="QX29" s="29"/>
      <c r="QY29" s="29"/>
      <c r="QZ29" s="29"/>
      <c r="RA29" s="29"/>
      <c r="RB29" s="29"/>
      <c r="RC29" s="29"/>
      <c r="RD29" s="29"/>
      <c r="RE29" s="29"/>
      <c r="RF29" s="29"/>
      <c r="RG29" s="29"/>
      <c r="RH29" s="29"/>
      <c r="RI29" s="29"/>
      <c r="RJ29" s="29"/>
      <c r="RK29" s="29"/>
      <c r="RL29" s="29"/>
      <c r="RM29" s="29"/>
      <c r="RN29" s="29"/>
      <c r="RO29" s="29"/>
      <c r="RP29" s="29"/>
      <c r="RQ29" s="29"/>
      <c r="RR29" s="29"/>
      <c r="RS29" s="29"/>
      <c r="RT29" s="29"/>
      <c r="RU29" s="29"/>
      <c r="RV29" s="29"/>
      <c r="RW29" s="29"/>
      <c r="RX29" s="29"/>
      <c r="RY29" s="29"/>
      <c r="RZ29" s="29"/>
      <c r="SA29" s="29"/>
      <c r="SB29" s="29"/>
      <c r="SC29" s="29"/>
      <c r="SD29" s="29"/>
      <c r="SE29" s="29"/>
      <c r="SF29" s="29"/>
      <c r="SG29" s="29"/>
      <c r="SH29" s="29"/>
      <c r="SI29" s="29"/>
      <c r="SJ29" s="29"/>
      <c r="SK29" s="29"/>
      <c r="SL29" s="29"/>
      <c r="SM29" s="29"/>
      <c r="SN29" s="29"/>
      <c r="SO29" s="29"/>
      <c r="SP29" s="29"/>
      <c r="SQ29" s="29"/>
      <c r="SR29" s="29"/>
      <c r="SS29" s="29"/>
      <c r="ST29" s="29"/>
      <c r="SU29" s="29"/>
      <c r="SV29" s="29"/>
      <c r="SW29" s="29"/>
      <c r="SX29" s="29"/>
      <c r="SY29" s="29"/>
      <c r="SZ29" s="29"/>
      <c r="TA29" s="29"/>
      <c r="TB29" s="29"/>
      <c r="TC29" s="29"/>
      <c r="TD29" s="29"/>
      <c r="TE29" s="29"/>
      <c r="TF29" s="29"/>
      <c r="TG29" s="29"/>
      <c r="TH29" s="29"/>
      <c r="TI29" s="29"/>
      <c r="TJ29" s="29"/>
      <c r="TK29" s="29"/>
      <c r="TL29" s="29"/>
      <c r="TM29" s="29"/>
      <c r="TN29" s="29"/>
      <c r="TO29" s="29"/>
      <c r="TP29" s="29"/>
      <c r="TQ29" s="29"/>
      <c r="TR29" s="29"/>
      <c r="TS29" s="29"/>
      <c r="TT29" s="29"/>
      <c r="TU29" s="29"/>
      <c r="TV29" s="29"/>
      <c r="TW29" s="29"/>
      <c r="TX29" s="29"/>
      <c r="TY29" s="29"/>
      <c r="TZ29" s="29"/>
      <c r="UA29" s="29"/>
      <c r="UB29" s="29"/>
      <c r="UC29" s="29"/>
      <c r="UD29" s="29"/>
      <c r="UE29" s="29"/>
      <c r="UF29" s="29"/>
      <c r="UG29" s="29"/>
      <c r="UH29" s="29"/>
      <c r="UI29" s="29"/>
      <c r="UJ29" s="29"/>
      <c r="UK29" s="29"/>
      <c r="UL29" s="29"/>
      <c r="UM29" s="29"/>
      <c r="UN29" s="29"/>
      <c r="UO29" s="29"/>
      <c r="UP29" s="29"/>
      <c r="UQ29" s="29"/>
      <c r="UR29" s="29"/>
      <c r="US29" s="29"/>
      <c r="UT29" s="29"/>
      <c r="UU29" s="29"/>
      <c r="UV29" s="29"/>
      <c r="UW29" s="29"/>
      <c r="UX29" s="29"/>
      <c r="UY29" s="29"/>
      <c r="UZ29" s="29"/>
      <c r="VA29" s="29"/>
      <c r="VB29" s="29"/>
      <c r="VC29" s="29"/>
      <c r="VD29" s="29"/>
      <c r="VE29" s="29"/>
      <c r="VF29" s="29"/>
      <c r="VG29" s="29"/>
      <c r="VH29" s="29"/>
      <c r="VI29" s="29"/>
      <c r="VJ29" s="29"/>
      <c r="VK29" s="29"/>
      <c r="VL29" s="29"/>
      <c r="VM29" s="29"/>
      <c r="VN29" s="29"/>
      <c r="VO29" s="29"/>
      <c r="VP29" s="29"/>
      <c r="VQ29" s="29"/>
      <c r="VR29" s="29"/>
      <c r="VS29" s="29"/>
      <c r="VT29" s="29"/>
      <c r="VU29" s="29"/>
      <c r="VV29" s="29"/>
      <c r="VW29" s="29"/>
      <c r="VX29" s="29"/>
      <c r="VY29" s="29"/>
      <c r="VZ29" s="29"/>
      <c r="WA29" s="29"/>
      <c r="WB29" s="29"/>
      <c r="WC29" s="29"/>
      <c r="WD29" s="29"/>
      <c r="WE29" s="29"/>
      <c r="WF29" s="29"/>
      <c r="WG29" s="29"/>
      <c r="WH29" s="29"/>
      <c r="WI29" s="29"/>
      <c r="WJ29" s="29"/>
      <c r="WK29" s="29"/>
      <c r="WL29" s="29"/>
      <c r="WM29" s="29"/>
      <c r="WN29" s="29"/>
      <c r="WO29" s="29"/>
      <c r="WP29" s="29"/>
      <c r="WQ29" s="29"/>
      <c r="WR29" s="29"/>
      <c r="WS29" s="29"/>
      <c r="WT29" s="29"/>
      <c r="WU29" s="29"/>
      <c r="WV29" s="29"/>
      <c r="WW29" s="29"/>
      <c r="WX29" s="29"/>
      <c r="WY29" s="29"/>
      <c r="WZ29" s="29"/>
      <c r="XA29" s="29"/>
      <c r="XB29" s="29"/>
      <c r="XC29" s="29"/>
      <c r="XD29" s="29"/>
      <c r="XE29" s="29"/>
      <c r="XF29" s="29"/>
      <c r="XG29" s="29"/>
      <c r="XH29" s="29"/>
      <c r="XI29" s="29"/>
      <c r="XJ29" s="29"/>
      <c r="XK29" s="29"/>
      <c r="XL29" s="29"/>
      <c r="XM29" s="29"/>
      <c r="XN29" s="29"/>
      <c r="XO29" s="29"/>
      <c r="XP29" s="29"/>
      <c r="XQ29" s="29"/>
      <c r="XR29" s="29"/>
      <c r="XS29" s="29"/>
      <c r="XT29" s="29"/>
      <c r="XU29" s="29"/>
      <c r="XV29" s="29"/>
      <c r="XW29" s="29"/>
      <c r="XX29" s="29"/>
      <c r="XY29" s="29"/>
      <c r="XZ29" s="29"/>
      <c r="YA29" s="29"/>
      <c r="YB29" s="29"/>
      <c r="YC29" s="29"/>
      <c r="YD29" s="29"/>
      <c r="YE29" s="29"/>
      <c r="YF29" s="29"/>
      <c r="YG29" s="29"/>
      <c r="YH29" s="29"/>
      <c r="YI29" s="29"/>
      <c r="YJ29" s="29"/>
      <c r="YK29" s="29"/>
      <c r="YL29" s="29"/>
      <c r="YM29" s="29"/>
      <c r="YN29" s="29"/>
      <c r="YO29" s="29"/>
      <c r="YP29" s="29"/>
      <c r="YQ29" s="29"/>
      <c r="YR29" s="29"/>
      <c r="YS29" s="29"/>
      <c r="YT29" s="29"/>
      <c r="YU29" s="29"/>
      <c r="YV29" s="29"/>
      <c r="YW29" s="29"/>
      <c r="YX29" s="29"/>
      <c r="YY29" s="29"/>
      <c r="YZ29" s="29"/>
      <c r="ZA29" s="29"/>
      <c r="ZB29" s="29"/>
      <c r="ZC29" s="29"/>
      <c r="ZD29" s="29"/>
      <c r="ZE29" s="29"/>
      <c r="ZF29" s="29"/>
      <c r="ZG29" s="29"/>
      <c r="ZH29" s="29"/>
      <c r="ZI29" s="29"/>
      <c r="ZJ29" s="29"/>
      <c r="ZK29" s="29"/>
      <c r="ZL29" s="29"/>
      <c r="ZM29" s="29"/>
      <c r="ZN29" s="29"/>
      <c r="ZO29" s="29"/>
      <c r="ZP29" s="29"/>
    </row>
    <row r="30" spans="1:692" ht="15.65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  <c r="KH30" s="29"/>
      <c r="KI30" s="29"/>
      <c r="KJ30" s="29"/>
      <c r="KK30" s="29"/>
      <c r="KL30" s="29"/>
      <c r="KM30" s="29"/>
      <c r="KN30" s="29"/>
      <c r="KO30" s="29"/>
      <c r="KP30" s="29"/>
      <c r="KQ30" s="29"/>
      <c r="KR30" s="29"/>
      <c r="KS30" s="29"/>
      <c r="KT30" s="29"/>
      <c r="KU30" s="29"/>
      <c r="KV30" s="29"/>
      <c r="KW30" s="29"/>
      <c r="KX30" s="29"/>
      <c r="KY30" s="29"/>
      <c r="KZ30" s="29"/>
      <c r="LA30" s="29"/>
      <c r="LB30" s="29"/>
      <c r="LC30" s="29"/>
      <c r="LD30" s="29"/>
      <c r="LE30" s="29"/>
      <c r="LF30" s="29"/>
      <c r="LG30" s="29"/>
      <c r="LH30" s="29"/>
      <c r="LI30" s="29"/>
      <c r="LJ30" s="29"/>
      <c r="LK30" s="29"/>
      <c r="LL30" s="29"/>
      <c r="LM30" s="29"/>
      <c r="LN30" s="29"/>
      <c r="LO30" s="29"/>
      <c r="LP30" s="29"/>
      <c r="LQ30" s="29"/>
      <c r="LR30" s="29"/>
      <c r="LS30" s="29"/>
      <c r="LT30" s="29"/>
      <c r="LU30" s="29"/>
      <c r="LV30" s="29"/>
      <c r="LW30" s="29"/>
      <c r="LX30" s="29"/>
      <c r="LY30" s="29"/>
      <c r="LZ30" s="29"/>
      <c r="MA30" s="29"/>
      <c r="MB30" s="29"/>
      <c r="MC30" s="29"/>
      <c r="MD30" s="29"/>
      <c r="ME30" s="29"/>
      <c r="MF30" s="29"/>
      <c r="MG30" s="29"/>
      <c r="MH30" s="29"/>
      <c r="MI30" s="29"/>
      <c r="MJ30" s="29"/>
      <c r="MK30" s="29"/>
      <c r="ML30" s="29"/>
      <c r="MM30" s="29"/>
      <c r="MN30" s="29"/>
      <c r="MO30" s="29"/>
      <c r="MP30" s="29"/>
      <c r="MQ30" s="29"/>
      <c r="MR30" s="29"/>
      <c r="MS30" s="29"/>
      <c r="MT30" s="29"/>
      <c r="MU30" s="29"/>
      <c r="MV30" s="29"/>
      <c r="MW30" s="29"/>
      <c r="MX30" s="29"/>
      <c r="MY30" s="29"/>
      <c r="MZ30" s="29"/>
      <c r="NA30" s="29"/>
      <c r="NB30" s="29"/>
      <c r="NC30" s="29"/>
      <c r="ND30" s="29"/>
      <c r="NE30" s="29"/>
      <c r="NF30" s="29"/>
      <c r="NG30" s="29"/>
      <c r="NH30" s="29"/>
      <c r="NI30" s="29"/>
      <c r="NJ30" s="29"/>
      <c r="NK30" s="29"/>
      <c r="NL30" s="29"/>
      <c r="NM30" s="29"/>
      <c r="NN30" s="29"/>
      <c r="NO30" s="29"/>
      <c r="NP30" s="29"/>
      <c r="NQ30" s="29"/>
      <c r="NR30" s="29"/>
      <c r="NS30" s="29"/>
      <c r="NT30" s="29"/>
      <c r="NU30" s="29"/>
      <c r="NV30" s="29"/>
      <c r="NW30" s="29"/>
      <c r="NX30" s="29"/>
      <c r="NY30" s="29"/>
      <c r="NZ30" s="29"/>
      <c r="OA30" s="29"/>
      <c r="OB30" s="29"/>
      <c r="OC30" s="29"/>
      <c r="OD30" s="29"/>
      <c r="OE30" s="29"/>
      <c r="OF30" s="29"/>
      <c r="OG30" s="29"/>
      <c r="OH30" s="29"/>
      <c r="OI30" s="29"/>
      <c r="OJ30" s="29"/>
      <c r="OK30" s="29"/>
      <c r="OL30" s="29"/>
      <c r="OM30" s="29"/>
      <c r="ON30" s="29"/>
      <c r="OO30" s="29"/>
      <c r="OP30" s="29"/>
      <c r="OQ30" s="29"/>
      <c r="OR30" s="29"/>
      <c r="OS30" s="29"/>
      <c r="OT30" s="29"/>
      <c r="OU30" s="29"/>
      <c r="OV30" s="29"/>
      <c r="OW30" s="29"/>
      <c r="OX30" s="29"/>
      <c r="OY30" s="29"/>
      <c r="OZ30" s="29"/>
      <c r="PA30" s="29"/>
      <c r="PB30" s="29"/>
      <c r="PC30" s="29"/>
      <c r="PD30" s="29"/>
      <c r="PE30" s="29"/>
      <c r="PF30" s="29"/>
      <c r="PG30" s="29"/>
      <c r="PH30" s="29"/>
      <c r="PI30" s="29"/>
      <c r="PJ30" s="29"/>
      <c r="PK30" s="29"/>
      <c r="PL30" s="29"/>
      <c r="PM30" s="29"/>
      <c r="PN30" s="29"/>
      <c r="PO30" s="29"/>
      <c r="PP30" s="29"/>
      <c r="PQ30" s="29"/>
      <c r="PR30" s="29"/>
      <c r="PS30" s="29"/>
      <c r="PT30" s="29"/>
      <c r="PU30" s="29"/>
      <c r="PV30" s="29"/>
      <c r="PW30" s="29"/>
      <c r="PX30" s="29"/>
      <c r="PY30" s="29"/>
      <c r="PZ30" s="29"/>
      <c r="QA30" s="29"/>
      <c r="QB30" s="29"/>
      <c r="QC30" s="29"/>
      <c r="QD30" s="29"/>
      <c r="QE30" s="29"/>
      <c r="QF30" s="29"/>
      <c r="QG30" s="29"/>
      <c r="QH30" s="29"/>
      <c r="QI30" s="29"/>
      <c r="QJ30" s="29"/>
      <c r="QK30" s="29"/>
      <c r="QL30" s="29"/>
      <c r="QM30" s="29"/>
      <c r="QN30" s="29"/>
      <c r="QO30" s="29"/>
      <c r="QP30" s="29"/>
      <c r="QQ30" s="29"/>
      <c r="QR30" s="29"/>
      <c r="QS30" s="29"/>
      <c r="QT30" s="29"/>
      <c r="QU30" s="29"/>
      <c r="QV30" s="29"/>
      <c r="QW30" s="29"/>
      <c r="QX30" s="29"/>
      <c r="QY30" s="29"/>
      <c r="QZ30" s="29"/>
      <c r="RA30" s="29"/>
      <c r="RB30" s="29"/>
      <c r="RC30" s="29"/>
      <c r="RD30" s="29"/>
      <c r="RE30" s="29"/>
      <c r="RF30" s="29"/>
      <c r="RG30" s="29"/>
      <c r="RH30" s="29"/>
      <c r="RI30" s="29"/>
      <c r="RJ30" s="29"/>
      <c r="RK30" s="29"/>
      <c r="RL30" s="29"/>
      <c r="RM30" s="29"/>
      <c r="RN30" s="29"/>
      <c r="RO30" s="29"/>
      <c r="RP30" s="29"/>
      <c r="RQ30" s="29"/>
      <c r="RR30" s="29"/>
      <c r="RS30" s="29"/>
      <c r="RT30" s="29"/>
      <c r="RU30" s="29"/>
      <c r="RV30" s="29"/>
      <c r="RW30" s="29"/>
      <c r="RX30" s="29"/>
      <c r="RY30" s="29"/>
      <c r="RZ30" s="29"/>
      <c r="SA30" s="29"/>
      <c r="SB30" s="29"/>
      <c r="SC30" s="29"/>
      <c r="SD30" s="29"/>
      <c r="SE30" s="29"/>
      <c r="SF30" s="29"/>
      <c r="SG30" s="29"/>
      <c r="SH30" s="29"/>
      <c r="SI30" s="29"/>
      <c r="SJ30" s="29"/>
      <c r="SK30" s="29"/>
      <c r="SL30" s="29"/>
      <c r="SM30" s="29"/>
      <c r="SN30" s="29"/>
      <c r="SO30" s="29"/>
      <c r="SP30" s="29"/>
      <c r="SQ30" s="29"/>
      <c r="SR30" s="29"/>
      <c r="SS30" s="29"/>
      <c r="ST30" s="29"/>
      <c r="SU30" s="29"/>
      <c r="SV30" s="29"/>
      <c r="SW30" s="29"/>
      <c r="SX30" s="29"/>
      <c r="SY30" s="29"/>
      <c r="SZ30" s="29"/>
      <c r="TA30" s="29"/>
      <c r="TB30" s="29"/>
      <c r="TC30" s="29"/>
      <c r="TD30" s="29"/>
      <c r="TE30" s="29"/>
      <c r="TF30" s="29"/>
      <c r="TG30" s="29"/>
      <c r="TH30" s="29"/>
      <c r="TI30" s="29"/>
      <c r="TJ30" s="29"/>
      <c r="TK30" s="29"/>
      <c r="TL30" s="29"/>
      <c r="TM30" s="29"/>
      <c r="TN30" s="29"/>
      <c r="TO30" s="29"/>
      <c r="TP30" s="29"/>
      <c r="TQ30" s="29"/>
      <c r="TR30" s="29"/>
      <c r="TS30" s="29"/>
      <c r="TT30" s="29"/>
      <c r="TU30" s="29"/>
      <c r="TV30" s="29"/>
      <c r="TW30" s="29"/>
      <c r="TX30" s="29"/>
      <c r="TY30" s="29"/>
      <c r="TZ30" s="29"/>
      <c r="UA30" s="29"/>
      <c r="UB30" s="29"/>
      <c r="UC30" s="29"/>
      <c r="UD30" s="29"/>
      <c r="UE30" s="29"/>
      <c r="UF30" s="29"/>
      <c r="UG30" s="29"/>
      <c r="UH30" s="29"/>
      <c r="UI30" s="29"/>
      <c r="UJ30" s="29"/>
      <c r="UK30" s="29"/>
      <c r="UL30" s="29"/>
      <c r="UM30" s="29"/>
      <c r="UN30" s="29"/>
      <c r="UO30" s="29"/>
      <c r="UP30" s="29"/>
      <c r="UQ30" s="29"/>
      <c r="UR30" s="29"/>
      <c r="US30" s="29"/>
      <c r="UT30" s="29"/>
      <c r="UU30" s="29"/>
      <c r="UV30" s="29"/>
      <c r="UW30" s="29"/>
      <c r="UX30" s="29"/>
      <c r="UY30" s="29"/>
      <c r="UZ30" s="29"/>
      <c r="VA30" s="29"/>
      <c r="VB30" s="29"/>
      <c r="VC30" s="29"/>
      <c r="VD30" s="29"/>
      <c r="VE30" s="29"/>
      <c r="VF30" s="29"/>
      <c r="VG30" s="29"/>
      <c r="VH30" s="29"/>
      <c r="VI30" s="29"/>
      <c r="VJ30" s="29"/>
      <c r="VK30" s="29"/>
      <c r="VL30" s="29"/>
      <c r="VM30" s="29"/>
      <c r="VN30" s="29"/>
      <c r="VO30" s="29"/>
      <c r="VP30" s="29"/>
      <c r="VQ30" s="29"/>
      <c r="VR30" s="29"/>
      <c r="VS30" s="29"/>
      <c r="VT30" s="29"/>
      <c r="VU30" s="29"/>
      <c r="VV30" s="29"/>
      <c r="VW30" s="29"/>
      <c r="VX30" s="29"/>
      <c r="VY30" s="29"/>
      <c r="VZ30" s="29"/>
      <c r="WA30" s="29"/>
      <c r="WB30" s="29"/>
      <c r="WC30" s="29"/>
      <c r="WD30" s="29"/>
      <c r="WE30" s="29"/>
      <c r="WF30" s="29"/>
      <c r="WG30" s="29"/>
      <c r="WH30" s="29"/>
      <c r="WI30" s="29"/>
      <c r="WJ30" s="29"/>
      <c r="WK30" s="29"/>
      <c r="WL30" s="29"/>
      <c r="WM30" s="29"/>
      <c r="WN30" s="29"/>
      <c r="WO30" s="29"/>
      <c r="WP30" s="29"/>
      <c r="WQ30" s="29"/>
      <c r="WR30" s="29"/>
      <c r="WS30" s="29"/>
      <c r="WT30" s="29"/>
      <c r="WU30" s="29"/>
      <c r="WV30" s="29"/>
      <c r="WW30" s="29"/>
      <c r="WX30" s="29"/>
      <c r="WY30" s="29"/>
      <c r="WZ30" s="29"/>
      <c r="XA30" s="29"/>
      <c r="XB30" s="29"/>
      <c r="XC30" s="29"/>
      <c r="XD30" s="29"/>
      <c r="XE30" s="29"/>
      <c r="XF30" s="29"/>
      <c r="XG30" s="29"/>
      <c r="XH30" s="29"/>
      <c r="XI30" s="29"/>
      <c r="XJ30" s="29"/>
      <c r="XK30" s="29"/>
      <c r="XL30" s="29"/>
      <c r="XM30" s="29"/>
      <c r="XN30" s="29"/>
      <c r="XO30" s="29"/>
      <c r="XP30" s="29"/>
      <c r="XQ30" s="29"/>
      <c r="XR30" s="29"/>
      <c r="XS30" s="29"/>
      <c r="XT30" s="29"/>
      <c r="XU30" s="29"/>
      <c r="XV30" s="29"/>
      <c r="XW30" s="29"/>
      <c r="XX30" s="29"/>
      <c r="XY30" s="29"/>
      <c r="XZ30" s="29"/>
      <c r="YA30" s="29"/>
      <c r="YB30" s="29"/>
      <c r="YC30" s="29"/>
      <c r="YD30" s="29"/>
      <c r="YE30" s="29"/>
      <c r="YF30" s="29"/>
      <c r="YG30" s="29"/>
      <c r="YH30" s="29"/>
      <c r="YI30" s="29"/>
      <c r="YJ30" s="29"/>
      <c r="YK30" s="29"/>
      <c r="YL30" s="29"/>
      <c r="YM30" s="29"/>
      <c r="YN30" s="29"/>
      <c r="YO30" s="29"/>
      <c r="YP30" s="29"/>
      <c r="YQ30" s="29"/>
      <c r="YR30" s="29"/>
      <c r="YS30" s="29"/>
      <c r="YT30" s="29"/>
      <c r="YU30" s="29"/>
      <c r="YV30" s="29"/>
      <c r="YW30" s="29"/>
      <c r="YX30" s="29"/>
      <c r="YY30" s="29"/>
      <c r="YZ30" s="29"/>
      <c r="ZA30" s="29"/>
      <c r="ZB30" s="29"/>
      <c r="ZC30" s="29"/>
      <c r="ZD30" s="29"/>
      <c r="ZE30" s="29"/>
      <c r="ZF30" s="29"/>
      <c r="ZG30" s="29"/>
      <c r="ZH30" s="29"/>
      <c r="ZI30" s="29"/>
      <c r="ZJ30" s="29"/>
      <c r="ZK30" s="29"/>
      <c r="ZL30" s="29"/>
      <c r="ZM30" s="29"/>
      <c r="ZN30" s="29"/>
      <c r="ZO30" s="29"/>
      <c r="ZP30" s="29"/>
    </row>
    <row r="31" spans="1:692" ht="15.65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  <c r="KH31" s="29"/>
      <c r="KI31" s="29"/>
      <c r="KJ31" s="29"/>
      <c r="KK31" s="29"/>
      <c r="KL31" s="29"/>
      <c r="KM31" s="29"/>
      <c r="KN31" s="29"/>
      <c r="KO31" s="29"/>
      <c r="KP31" s="29"/>
      <c r="KQ31" s="29"/>
      <c r="KR31" s="29"/>
      <c r="KS31" s="29"/>
      <c r="KT31" s="29"/>
      <c r="KU31" s="29"/>
      <c r="KV31" s="29"/>
      <c r="KW31" s="29"/>
      <c r="KX31" s="29"/>
      <c r="KY31" s="29"/>
      <c r="KZ31" s="29"/>
      <c r="LA31" s="29"/>
      <c r="LB31" s="29"/>
      <c r="LC31" s="29"/>
      <c r="LD31" s="29"/>
      <c r="LE31" s="29"/>
      <c r="LF31" s="29"/>
      <c r="LG31" s="29"/>
      <c r="LH31" s="29"/>
      <c r="LI31" s="29"/>
      <c r="LJ31" s="29"/>
      <c r="LK31" s="29"/>
      <c r="LL31" s="29"/>
      <c r="LM31" s="29"/>
      <c r="LN31" s="29"/>
      <c r="LO31" s="29"/>
      <c r="LP31" s="29"/>
      <c r="LQ31" s="29"/>
      <c r="LR31" s="29"/>
      <c r="LS31" s="29"/>
      <c r="LT31" s="29"/>
      <c r="LU31" s="29"/>
      <c r="LV31" s="29"/>
      <c r="LW31" s="29"/>
      <c r="LX31" s="29"/>
      <c r="LY31" s="29"/>
      <c r="LZ31" s="29"/>
      <c r="MA31" s="29"/>
      <c r="MB31" s="29"/>
      <c r="MC31" s="29"/>
      <c r="MD31" s="29"/>
      <c r="ME31" s="29"/>
      <c r="MF31" s="29"/>
      <c r="MG31" s="29"/>
      <c r="MH31" s="29"/>
      <c r="MI31" s="29"/>
      <c r="MJ31" s="29"/>
      <c r="MK31" s="29"/>
      <c r="ML31" s="29"/>
      <c r="MM31" s="29"/>
      <c r="MN31" s="29"/>
      <c r="MO31" s="29"/>
      <c r="MP31" s="29"/>
      <c r="MQ31" s="29"/>
      <c r="MR31" s="29"/>
      <c r="MS31" s="29"/>
      <c r="MT31" s="29"/>
      <c r="MU31" s="29"/>
      <c r="MV31" s="29"/>
      <c r="MW31" s="29"/>
      <c r="MX31" s="29"/>
      <c r="MY31" s="29"/>
      <c r="MZ31" s="29"/>
      <c r="NA31" s="29"/>
      <c r="NB31" s="29"/>
      <c r="NC31" s="29"/>
      <c r="ND31" s="29"/>
      <c r="NE31" s="29"/>
      <c r="NF31" s="29"/>
      <c r="NG31" s="29"/>
      <c r="NH31" s="29"/>
      <c r="NI31" s="29"/>
      <c r="NJ31" s="29"/>
      <c r="NK31" s="29"/>
      <c r="NL31" s="29"/>
      <c r="NM31" s="29"/>
      <c r="NN31" s="29"/>
      <c r="NO31" s="29"/>
      <c r="NP31" s="29"/>
      <c r="NQ31" s="29"/>
      <c r="NR31" s="29"/>
      <c r="NS31" s="29"/>
      <c r="NT31" s="29"/>
      <c r="NU31" s="29"/>
      <c r="NV31" s="29"/>
      <c r="NW31" s="29"/>
      <c r="NX31" s="29"/>
      <c r="NY31" s="29"/>
      <c r="NZ31" s="29"/>
      <c r="OA31" s="29"/>
      <c r="OB31" s="29"/>
      <c r="OC31" s="29"/>
      <c r="OD31" s="29"/>
      <c r="OE31" s="29"/>
      <c r="OF31" s="29"/>
      <c r="OG31" s="29"/>
      <c r="OH31" s="29"/>
      <c r="OI31" s="29"/>
      <c r="OJ31" s="29"/>
      <c r="OK31" s="29"/>
      <c r="OL31" s="29"/>
      <c r="OM31" s="29"/>
      <c r="ON31" s="29"/>
      <c r="OO31" s="29"/>
      <c r="OP31" s="29"/>
      <c r="OQ31" s="29"/>
      <c r="OR31" s="29"/>
      <c r="OS31" s="29"/>
      <c r="OT31" s="29"/>
      <c r="OU31" s="29"/>
      <c r="OV31" s="29"/>
      <c r="OW31" s="29"/>
      <c r="OX31" s="29"/>
      <c r="OY31" s="29"/>
      <c r="OZ31" s="29"/>
      <c r="PA31" s="29"/>
      <c r="PB31" s="29"/>
      <c r="PC31" s="29"/>
      <c r="PD31" s="29"/>
      <c r="PE31" s="29"/>
      <c r="PF31" s="29"/>
      <c r="PG31" s="29"/>
      <c r="PH31" s="29"/>
      <c r="PI31" s="29"/>
      <c r="PJ31" s="29"/>
      <c r="PK31" s="29"/>
      <c r="PL31" s="29"/>
      <c r="PM31" s="29"/>
      <c r="PN31" s="29"/>
      <c r="PO31" s="29"/>
      <c r="PP31" s="29"/>
      <c r="PQ31" s="29"/>
      <c r="PR31" s="29"/>
      <c r="PS31" s="29"/>
      <c r="PT31" s="29"/>
      <c r="PU31" s="29"/>
      <c r="PV31" s="29"/>
      <c r="PW31" s="29"/>
      <c r="PX31" s="29"/>
      <c r="PY31" s="29"/>
      <c r="PZ31" s="29"/>
      <c r="QA31" s="29"/>
      <c r="QB31" s="29"/>
      <c r="QC31" s="29"/>
      <c r="QD31" s="29"/>
      <c r="QE31" s="29"/>
      <c r="QF31" s="29"/>
      <c r="QG31" s="29"/>
      <c r="QH31" s="29"/>
      <c r="QI31" s="29"/>
      <c r="QJ31" s="29"/>
      <c r="QK31" s="29"/>
      <c r="QL31" s="29"/>
      <c r="QM31" s="29"/>
      <c r="QN31" s="29"/>
      <c r="QO31" s="29"/>
      <c r="QP31" s="29"/>
      <c r="QQ31" s="29"/>
      <c r="QR31" s="29"/>
      <c r="QS31" s="29"/>
      <c r="QT31" s="29"/>
      <c r="QU31" s="29"/>
      <c r="QV31" s="29"/>
      <c r="QW31" s="29"/>
      <c r="QX31" s="29"/>
      <c r="QY31" s="29"/>
      <c r="QZ31" s="29"/>
      <c r="RA31" s="29"/>
      <c r="RB31" s="29"/>
      <c r="RC31" s="29"/>
      <c r="RD31" s="29"/>
      <c r="RE31" s="29"/>
      <c r="RF31" s="29"/>
      <c r="RG31" s="29"/>
      <c r="RH31" s="29"/>
      <c r="RI31" s="29"/>
      <c r="RJ31" s="29"/>
      <c r="RK31" s="29"/>
      <c r="RL31" s="29"/>
      <c r="RM31" s="29"/>
      <c r="RN31" s="29"/>
      <c r="RO31" s="29"/>
      <c r="RP31" s="29"/>
      <c r="RQ31" s="29"/>
      <c r="RR31" s="29"/>
      <c r="RS31" s="29"/>
      <c r="RT31" s="29"/>
      <c r="RU31" s="29"/>
      <c r="RV31" s="29"/>
      <c r="RW31" s="29"/>
      <c r="RX31" s="29"/>
      <c r="RY31" s="29"/>
      <c r="RZ31" s="29"/>
      <c r="SA31" s="29"/>
      <c r="SB31" s="29"/>
      <c r="SC31" s="29"/>
      <c r="SD31" s="29"/>
      <c r="SE31" s="29"/>
      <c r="SF31" s="29"/>
      <c r="SG31" s="29"/>
      <c r="SH31" s="29"/>
      <c r="SI31" s="29"/>
      <c r="SJ31" s="29"/>
      <c r="SK31" s="29"/>
      <c r="SL31" s="29"/>
      <c r="SM31" s="29"/>
      <c r="SN31" s="29"/>
      <c r="SO31" s="29"/>
      <c r="SP31" s="29"/>
      <c r="SQ31" s="29"/>
      <c r="SR31" s="29"/>
      <c r="SS31" s="29"/>
      <c r="ST31" s="29"/>
      <c r="SU31" s="29"/>
      <c r="SV31" s="29"/>
      <c r="SW31" s="29"/>
      <c r="SX31" s="29"/>
      <c r="SY31" s="29"/>
      <c r="SZ31" s="29"/>
      <c r="TA31" s="29"/>
      <c r="TB31" s="29"/>
      <c r="TC31" s="29"/>
      <c r="TD31" s="29"/>
      <c r="TE31" s="29"/>
      <c r="TF31" s="29"/>
      <c r="TG31" s="29"/>
      <c r="TH31" s="29"/>
      <c r="TI31" s="29"/>
      <c r="TJ31" s="29"/>
      <c r="TK31" s="29"/>
      <c r="TL31" s="29"/>
      <c r="TM31" s="29"/>
      <c r="TN31" s="29"/>
      <c r="TO31" s="29"/>
      <c r="TP31" s="29"/>
      <c r="TQ31" s="29"/>
      <c r="TR31" s="29"/>
      <c r="TS31" s="29"/>
      <c r="TT31" s="29"/>
      <c r="TU31" s="29"/>
      <c r="TV31" s="29"/>
      <c r="TW31" s="29"/>
      <c r="TX31" s="29"/>
      <c r="TY31" s="29"/>
      <c r="TZ31" s="29"/>
      <c r="UA31" s="29"/>
      <c r="UB31" s="29"/>
      <c r="UC31" s="29"/>
      <c r="UD31" s="29"/>
      <c r="UE31" s="29"/>
      <c r="UF31" s="29"/>
      <c r="UG31" s="29"/>
      <c r="UH31" s="29"/>
      <c r="UI31" s="29"/>
      <c r="UJ31" s="29"/>
      <c r="UK31" s="29"/>
      <c r="UL31" s="29"/>
      <c r="UM31" s="29"/>
      <c r="UN31" s="29"/>
      <c r="UO31" s="29"/>
      <c r="UP31" s="29"/>
      <c r="UQ31" s="29"/>
      <c r="UR31" s="29"/>
      <c r="US31" s="29"/>
      <c r="UT31" s="29"/>
      <c r="UU31" s="29"/>
      <c r="UV31" s="29"/>
      <c r="UW31" s="29"/>
      <c r="UX31" s="29"/>
      <c r="UY31" s="29"/>
      <c r="UZ31" s="29"/>
      <c r="VA31" s="29"/>
      <c r="VB31" s="29"/>
      <c r="VC31" s="29"/>
      <c r="VD31" s="29"/>
      <c r="VE31" s="29"/>
      <c r="VF31" s="29"/>
      <c r="VG31" s="29"/>
      <c r="VH31" s="29"/>
      <c r="VI31" s="29"/>
      <c r="VJ31" s="29"/>
      <c r="VK31" s="29"/>
      <c r="VL31" s="29"/>
      <c r="VM31" s="29"/>
      <c r="VN31" s="29"/>
      <c r="VO31" s="29"/>
      <c r="VP31" s="29"/>
      <c r="VQ31" s="29"/>
      <c r="VR31" s="29"/>
      <c r="VS31" s="29"/>
      <c r="VT31" s="29"/>
      <c r="VU31" s="29"/>
      <c r="VV31" s="29"/>
      <c r="VW31" s="29"/>
      <c r="VX31" s="29"/>
      <c r="VY31" s="29"/>
      <c r="VZ31" s="29"/>
      <c r="WA31" s="29"/>
      <c r="WB31" s="29"/>
      <c r="WC31" s="29"/>
      <c r="WD31" s="29"/>
      <c r="WE31" s="29"/>
      <c r="WF31" s="29"/>
      <c r="WG31" s="29"/>
      <c r="WH31" s="29"/>
      <c r="WI31" s="29"/>
      <c r="WJ31" s="29"/>
      <c r="WK31" s="29"/>
      <c r="WL31" s="29"/>
      <c r="WM31" s="29"/>
      <c r="WN31" s="29"/>
      <c r="WO31" s="29"/>
      <c r="WP31" s="29"/>
      <c r="WQ31" s="29"/>
      <c r="WR31" s="29"/>
      <c r="WS31" s="29"/>
      <c r="WT31" s="29"/>
      <c r="WU31" s="29"/>
      <c r="WV31" s="29"/>
      <c r="WW31" s="29"/>
      <c r="WX31" s="29"/>
      <c r="WY31" s="29"/>
      <c r="WZ31" s="29"/>
      <c r="XA31" s="29"/>
      <c r="XB31" s="29"/>
      <c r="XC31" s="29"/>
      <c r="XD31" s="29"/>
      <c r="XE31" s="29"/>
      <c r="XF31" s="29"/>
      <c r="XG31" s="29"/>
      <c r="XH31" s="29"/>
      <c r="XI31" s="29"/>
      <c r="XJ31" s="29"/>
      <c r="XK31" s="29"/>
      <c r="XL31" s="29"/>
      <c r="XM31" s="29"/>
      <c r="XN31" s="29"/>
      <c r="XO31" s="29"/>
      <c r="XP31" s="29"/>
      <c r="XQ31" s="29"/>
      <c r="XR31" s="29"/>
      <c r="XS31" s="29"/>
      <c r="XT31" s="29"/>
      <c r="XU31" s="29"/>
      <c r="XV31" s="29"/>
      <c r="XW31" s="29"/>
      <c r="XX31" s="29"/>
      <c r="XY31" s="29"/>
      <c r="XZ31" s="29"/>
      <c r="YA31" s="29"/>
      <c r="YB31" s="29"/>
      <c r="YC31" s="29"/>
      <c r="YD31" s="29"/>
      <c r="YE31" s="29"/>
      <c r="YF31" s="29"/>
      <c r="YG31" s="29"/>
      <c r="YH31" s="29"/>
      <c r="YI31" s="29"/>
      <c r="YJ31" s="29"/>
      <c r="YK31" s="29"/>
      <c r="YL31" s="29"/>
      <c r="YM31" s="29"/>
      <c r="YN31" s="29"/>
      <c r="YO31" s="29"/>
      <c r="YP31" s="29"/>
      <c r="YQ31" s="29"/>
      <c r="YR31" s="29"/>
      <c r="YS31" s="29"/>
      <c r="YT31" s="29"/>
      <c r="YU31" s="29"/>
      <c r="YV31" s="29"/>
      <c r="YW31" s="29"/>
      <c r="YX31" s="29"/>
      <c r="YY31" s="29"/>
      <c r="YZ31" s="29"/>
      <c r="ZA31" s="29"/>
      <c r="ZB31" s="29"/>
      <c r="ZC31" s="29"/>
      <c r="ZD31" s="29"/>
      <c r="ZE31" s="29"/>
      <c r="ZF31" s="29"/>
      <c r="ZG31" s="29"/>
      <c r="ZH31" s="29"/>
      <c r="ZI31" s="29"/>
      <c r="ZJ31" s="29"/>
      <c r="ZK31" s="29"/>
      <c r="ZL31" s="29"/>
      <c r="ZM31" s="29"/>
      <c r="ZN31" s="29"/>
      <c r="ZO31" s="29"/>
      <c r="ZP31" s="29"/>
    </row>
    <row r="32" spans="1:692" ht="15.65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  <c r="KH32" s="29"/>
      <c r="KI32" s="29"/>
      <c r="KJ32" s="29"/>
      <c r="KK32" s="29"/>
      <c r="KL32" s="29"/>
      <c r="KM32" s="29"/>
      <c r="KN32" s="29"/>
      <c r="KO32" s="29"/>
      <c r="KP32" s="29"/>
      <c r="KQ32" s="29"/>
      <c r="KR32" s="29"/>
      <c r="KS32" s="29"/>
      <c r="KT32" s="29"/>
      <c r="KU32" s="29"/>
      <c r="KV32" s="29"/>
      <c r="KW32" s="29"/>
      <c r="KX32" s="29"/>
      <c r="KY32" s="29"/>
      <c r="KZ32" s="29"/>
      <c r="LA32" s="29"/>
      <c r="LB32" s="29"/>
      <c r="LC32" s="29"/>
      <c r="LD32" s="29"/>
      <c r="LE32" s="29"/>
      <c r="LF32" s="29"/>
      <c r="LG32" s="29"/>
      <c r="LH32" s="29"/>
      <c r="LI32" s="29"/>
      <c r="LJ32" s="29"/>
      <c r="LK32" s="29"/>
      <c r="LL32" s="29"/>
      <c r="LM32" s="29"/>
      <c r="LN32" s="29"/>
      <c r="LO32" s="29"/>
      <c r="LP32" s="29"/>
      <c r="LQ32" s="29"/>
      <c r="LR32" s="29"/>
      <c r="LS32" s="29"/>
      <c r="LT32" s="29"/>
      <c r="LU32" s="29"/>
      <c r="LV32" s="29"/>
      <c r="LW32" s="29"/>
      <c r="LX32" s="29"/>
      <c r="LY32" s="29"/>
      <c r="LZ32" s="29"/>
      <c r="MA32" s="29"/>
      <c r="MB32" s="29"/>
      <c r="MC32" s="29"/>
      <c r="MD32" s="29"/>
      <c r="ME32" s="29"/>
      <c r="MF32" s="29"/>
      <c r="MG32" s="29"/>
      <c r="MH32" s="29"/>
      <c r="MI32" s="29"/>
      <c r="MJ32" s="29"/>
      <c r="MK32" s="29"/>
      <c r="ML32" s="29"/>
      <c r="MM32" s="29"/>
      <c r="MN32" s="29"/>
      <c r="MO32" s="29"/>
      <c r="MP32" s="29"/>
      <c r="MQ32" s="29"/>
      <c r="MR32" s="29"/>
      <c r="MS32" s="29"/>
      <c r="MT32" s="29"/>
      <c r="MU32" s="29"/>
      <c r="MV32" s="29"/>
      <c r="MW32" s="29"/>
      <c r="MX32" s="29"/>
      <c r="MY32" s="29"/>
      <c r="MZ32" s="29"/>
      <c r="NA32" s="29"/>
      <c r="NB32" s="29"/>
      <c r="NC32" s="29"/>
      <c r="ND32" s="29"/>
      <c r="NE32" s="29"/>
      <c r="NF32" s="29"/>
      <c r="NG32" s="29"/>
      <c r="NH32" s="29"/>
      <c r="NI32" s="29"/>
      <c r="NJ32" s="29"/>
      <c r="NK32" s="29"/>
      <c r="NL32" s="29"/>
      <c r="NM32" s="29"/>
      <c r="NN32" s="29"/>
      <c r="NO32" s="29"/>
      <c r="NP32" s="29"/>
      <c r="NQ32" s="29"/>
      <c r="NR32" s="29"/>
      <c r="NS32" s="29"/>
      <c r="NT32" s="29"/>
      <c r="NU32" s="29"/>
      <c r="NV32" s="29"/>
      <c r="NW32" s="29"/>
      <c r="NX32" s="29"/>
      <c r="NY32" s="29"/>
      <c r="NZ32" s="29"/>
      <c r="OA32" s="29"/>
      <c r="OB32" s="29"/>
      <c r="OC32" s="29"/>
      <c r="OD32" s="29"/>
      <c r="OE32" s="29"/>
      <c r="OF32" s="29"/>
      <c r="OG32" s="29"/>
      <c r="OH32" s="29"/>
      <c r="OI32" s="29"/>
      <c r="OJ32" s="29"/>
      <c r="OK32" s="29"/>
      <c r="OL32" s="29"/>
      <c r="OM32" s="29"/>
      <c r="ON32" s="29"/>
      <c r="OO32" s="29"/>
      <c r="OP32" s="29"/>
      <c r="OQ32" s="29"/>
      <c r="OR32" s="29"/>
      <c r="OS32" s="29"/>
      <c r="OT32" s="29"/>
      <c r="OU32" s="29"/>
      <c r="OV32" s="29"/>
      <c r="OW32" s="29"/>
      <c r="OX32" s="29"/>
      <c r="OY32" s="29"/>
      <c r="OZ32" s="29"/>
      <c r="PA32" s="29"/>
      <c r="PB32" s="29"/>
      <c r="PC32" s="29"/>
      <c r="PD32" s="29"/>
      <c r="PE32" s="29"/>
      <c r="PF32" s="29"/>
      <c r="PG32" s="29"/>
      <c r="PH32" s="29"/>
      <c r="PI32" s="29"/>
      <c r="PJ32" s="29"/>
      <c r="PK32" s="29"/>
      <c r="PL32" s="29"/>
      <c r="PM32" s="29"/>
      <c r="PN32" s="29"/>
      <c r="PO32" s="29"/>
      <c r="PP32" s="29"/>
      <c r="PQ32" s="29"/>
      <c r="PR32" s="29"/>
      <c r="PS32" s="29"/>
      <c r="PT32" s="29"/>
      <c r="PU32" s="29"/>
      <c r="PV32" s="29"/>
      <c r="PW32" s="29"/>
      <c r="PX32" s="29"/>
      <c r="PY32" s="29"/>
      <c r="PZ32" s="29"/>
      <c r="QA32" s="29"/>
      <c r="QB32" s="29"/>
      <c r="QC32" s="29"/>
      <c r="QD32" s="29"/>
      <c r="QE32" s="29"/>
      <c r="QF32" s="29"/>
      <c r="QG32" s="29"/>
      <c r="QH32" s="29"/>
      <c r="QI32" s="29"/>
      <c r="QJ32" s="29"/>
      <c r="QK32" s="29"/>
      <c r="QL32" s="29"/>
      <c r="QM32" s="29"/>
      <c r="QN32" s="29"/>
      <c r="QO32" s="29"/>
      <c r="QP32" s="29"/>
      <c r="QQ32" s="29"/>
      <c r="QR32" s="29"/>
      <c r="QS32" s="29"/>
      <c r="QT32" s="29"/>
      <c r="QU32" s="29"/>
      <c r="QV32" s="29"/>
      <c r="QW32" s="29"/>
      <c r="QX32" s="29"/>
      <c r="QY32" s="29"/>
      <c r="QZ32" s="29"/>
      <c r="RA32" s="29"/>
      <c r="RB32" s="29"/>
      <c r="RC32" s="29"/>
      <c r="RD32" s="29"/>
      <c r="RE32" s="29"/>
      <c r="RF32" s="29"/>
      <c r="RG32" s="29"/>
      <c r="RH32" s="29"/>
      <c r="RI32" s="29"/>
      <c r="RJ32" s="29"/>
      <c r="RK32" s="29"/>
      <c r="RL32" s="29"/>
      <c r="RM32" s="29"/>
      <c r="RN32" s="29"/>
      <c r="RO32" s="29"/>
      <c r="RP32" s="29"/>
      <c r="RQ32" s="29"/>
      <c r="RR32" s="29"/>
      <c r="RS32" s="29"/>
      <c r="RT32" s="29"/>
      <c r="RU32" s="29"/>
      <c r="RV32" s="29"/>
      <c r="RW32" s="29"/>
      <c r="RX32" s="29"/>
      <c r="RY32" s="29"/>
      <c r="RZ32" s="29"/>
      <c r="SA32" s="29"/>
      <c r="SB32" s="29"/>
      <c r="SC32" s="29"/>
      <c r="SD32" s="29"/>
      <c r="SE32" s="29"/>
      <c r="SF32" s="29"/>
      <c r="SG32" s="29"/>
      <c r="SH32" s="29"/>
      <c r="SI32" s="29"/>
      <c r="SJ32" s="29"/>
      <c r="SK32" s="29"/>
      <c r="SL32" s="29"/>
      <c r="SM32" s="29"/>
      <c r="SN32" s="29"/>
      <c r="SO32" s="29"/>
      <c r="SP32" s="29"/>
      <c r="SQ32" s="29"/>
      <c r="SR32" s="29"/>
      <c r="SS32" s="29"/>
      <c r="ST32" s="29"/>
      <c r="SU32" s="29"/>
      <c r="SV32" s="29"/>
      <c r="SW32" s="29"/>
      <c r="SX32" s="29"/>
      <c r="SY32" s="29"/>
      <c r="SZ32" s="29"/>
      <c r="TA32" s="29"/>
      <c r="TB32" s="29"/>
      <c r="TC32" s="29"/>
      <c r="TD32" s="29"/>
      <c r="TE32" s="29"/>
      <c r="TF32" s="29"/>
      <c r="TG32" s="29"/>
      <c r="TH32" s="29"/>
      <c r="TI32" s="29"/>
      <c r="TJ32" s="29"/>
      <c r="TK32" s="29"/>
      <c r="TL32" s="29"/>
      <c r="TM32" s="29"/>
      <c r="TN32" s="29"/>
      <c r="TO32" s="29"/>
      <c r="TP32" s="29"/>
      <c r="TQ32" s="29"/>
      <c r="TR32" s="29"/>
      <c r="TS32" s="29"/>
      <c r="TT32" s="29"/>
      <c r="TU32" s="29"/>
      <c r="TV32" s="29"/>
      <c r="TW32" s="29"/>
      <c r="TX32" s="29"/>
      <c r="TY32" s="29"/>
      <c r="TZ32" s="29"/>
      <c r="UA32" s="29"/>
      <c r="UB32" s="29"/>
      <c r="UC32" s="29"/>
      <c r="UD32" s="29"/>
      <c r="UE32" s="29"/>
      <c r="UF32" s="29"/>
      <c r="UG32" s="29"/>
      <c r="UH32" s="29"/>
      <c r="UI32" s="29"/>
      <c r="UJ32" s="29"/>
      <c r="UK32" s="29"/>
      <c r="UL32" s="29"/>
      <c r="UM32" s="29"/>
      <c r="UN32" s="29"/>
      <c r="UO32" s="29"/>
      <c r="UP32" s="29"/>
      <c r="UQ32" s="29"/>
      <c r="UR32" s="29"/>
      <c r="US32" s="29"/>
      <c r="UT32" s="29"/>
      <c r="UU32" s="29"/>
      <c r="UV32" s="29"/>
      <c r="UW32" s="29"/>
      <c r="UX32" s="29"/>
      <c r="UY32" s="29"/>
      <c r="UZ32" s="29"/>
      <c r="VA32" s="29"/>
      <c r="VB32" s="29"/>
      <c r="VC32" s="29"/>
      <c r="VD32" s="29"/>
      <c r="VE32" s="29"/>
      <c r="VF32" s="29"/>
      <c r="VG32" s="29"/>
      <c r="VH32" s="29"/>
      <c r="VI32" s="29"/>
      <c r="VJ32" s="29"/>
      <c r="VK32" s="29"/>
      <c r="VL32" s="29"/>
      <c r="VM32" s="29"/>
      <c r="VN32" s="29"/>
      <c r="VO32" s="29"/>
      <c r="VP32" s="29"/>
      <c r="VQ32" s="29"/>
      <c r="VR32" s="29"/>
      <c r="VS32" s="29"/>
      <c r="VT32" s="29"/>
      <c r="VU32" s="29"/>
      <c r="VV32" s="29"/>
      <c r="VW32" s="29"/>
      <c r="VX32" s="29"/>
      <c r="VY32" s="29"/>
      <c r="VZ32" s="29"/>
      <c r="WA32" s="29"/>
      <c r="WB32" s="29"/>
      <c r="WC32" s="29"/>
      <c r="WD32" s="29"/>
      <c r="WE32" s="29"/>
      <c r="WF32" s="29"/>
      <c r="WG32" s="29"/>
      <c r="WH32" s="29"/>
      <c r="WI32" s="29"/>
      <c r="WJ32" s="29"/>
      <c r="WK32" s="29"/>
      <c r="WL32" s="29"/>
      <c r="WM32" s="29"/>
      <c r="WN32" s="29"/>
      <c r="WO32" s="29"/>
      <c r="WP32" s="29"/>
      <c r="WQ32" s="29"/>
      <c r="WR32" s="29"/>
      <c r="WS32" s="29"/>
      <c r="WT32" s="29"/>
      <c r="WU32" s="29"/>
      <c r="WV32" s="29"/>
      <c r="WW32" s="29"/>
      <c r="WX32" s="29"/>
      <c r="WY32" s="29"/>
      <c r="WZ32" s="29"/>
      <c r="XA32" s="29"/>
      <c r="XB32" s="29"/>
      <c r="XC32" s="29"/>
      <c r="XD32" s="29"/>
      <c r="XE32" s="29"/>
      <c r="XF32" s="29"/>
      <c r="XG32" s="29"/>
      <c r="XH32" s="29"/>
      <c r="XI32" s="29"/>
      <c r="XJ32" s="29"/>
      <c r="XK32" s="29"/>
      <c r="XL32" s="29"/>
      <c r="XM32" s="29"/>
      <c r="XN32" s="29"/>
      <c r="XO32" s="29"/>
      <c r="XP32" s="29"/>
      <c r="XQ32" s="29"/>
      <c r="XR32" s="29"/>
      <c r="XS32" s="29"/>
      <c r="XT32" s="29"/>
      <c r="XU32" s="29"/>
      <c r="XV32" s="29"/>
      <c r="XW32" s="29"/>
      <c r="XX32" s="29"/>
      <c r="XY32" s="29"/>
      <c r="XZ32" s="29"/>
      <c r="YA32" s="29"/>
      <c r="YB32" s="29"/>
      <c r="YC32" s="29"/>
      <c r="YD32" s="29"/>
      <c r="YE32" s="29"/>
      <c r="YF32" s="29"/>
      <c r="YG32" s="29"/>
      <c r="YH32" s="29"/>
      <c r="YI32" s="29"/>
      <c r="YJ32" s="29"/>
      <c r="YK32" s="29"/>
      <c r="YL32" s="29"/>
      <c r="YM32" s="29"/>
      <c r="YN32" s="29"/>
      <c r="YO32" s="29"/>
      <c r="YP32" s="29"/>
      <c r="YQ32" s="29"/>
      <c r="YR32" s="29"/>
      <c r="YS32" s="29"/>
      <c r="YT32" s="29"/>
      <c r="YU32" s="29"/>
      <c r="YV32" s="29"/>
      <c r="YW32" s="29"/>
      <c r="YX32" s="29"/>
      <c r="YY32" s="29"/>
      <c r="YZ32" s="29"/>
      <c r="ZA32" s="29"/>
      <c r="ZB32" s="29"/>
      <c r="ZC32" s="29"/>
      <c r="ZD32" s="29"/>
      <c r="ZE32" s="29"/>
      <c r="ZF32" s="29"/>
      <c r="ZG32" s="29"/>
      <c r="ZH32" s="29"/>
      <c r="ZI32" s="29"/>
      <c r="ZJ32" s="29"/>
      <c r="ZK32" s="29"/>
      <c r="ZL32" s="29"/>
      <c r="ZM32" s="29"/>
      <c r="ZN32" s="29"/>
      <c r="ZO32" s="29"/>
      <c r="ZP32" s="29"/>
    </row>
    <row r="33" spans="1:692" ht="15.65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  <c r="KH33" s="29"/>
      <c r="KI33" s="29"/>
      <c r="KJ33" s="29"/>
      <c r="KK33" s="29"/>
      <c r="KL33" s="29"/>
      <c r="KM33" s="29"/>
      <c r="KN33" s="29"/>
      <c r="KO33" s="29"/>
      <c r="KP33" s="29"/>
      <c r="KQ33" s="29"/>
      <c r="KR33" s="29"/>
      <c r="KS33" s="29"/>
      <c r="KT33" s="29"/>
      <c r="KU33" s="29"/>
      <c r="KV33" s="29"/>
      <c r="KW33" s="29"/>
      <c r="KX33" s="29"/>
      <c r="KY33" s="29"/>
      <c r="KZ33" s="29"/>
      <c r="LA33" s="29"/>
      <c r="LB33" s="29"/>
      <c r="LC33" s="29"/>
      <c r="LD33" s="29"/>
      <c r="LE33" s="29"/>
      <c r="LF33" s="29"/>
      <c r="LG33" s="29"/>
      <c r="LH33" s="29"/>
      <c r="LI33" s="29"/>
      <c r="LJ33" s="29"/>
      <c r="LK33" s="29"/>
      <c r="LL33" s="29"/>
      <c r="LM33" s="29"/>
      <c r="LN33" s="29"/>
      <c r="LO33" s="29"/>
      <c r="LP33" s="29"/>
      <c r="LQ33" s="29"/>
      <c r="LR33" s="29"/>
      <c r="LS33" s="29"/>
      <c r="LT33" s="29"/>
      <c r="LU33" s="29"/>
      <c r="LV33" s="29"/>
      <c r="LW33" s="29"/>
      <c r="LX33" s="29"/>
      <c r="LY33" s="29"/>
      <c r="LZ33" s="29"/>
      <c r="MA33" s="29"/>
      <c r="MB33" s="29"/>
      <c r="MC33" s="29"/>
      <c r="MD33" s="29"/>
      <c r="ME33" s="29"/>
      <c r="MF33" s="29"/>
      <c r="MG33" s="29"/>
      <c r="MH33" s="29"/>
      <c r="MI33" s="29"/>
      <c r="MJ33" s="29"/>
      <c r="MK33" s="29"/>
      <c r="ML33" s="29"/>
      <c r="MM33" s="29"/>
      <c r="MN33" s="29"/>
      <c r="MO33" s="29"/>
      <c r="MP33" s="29"/>
      <c r="MQ33" s="29"/>
      <c r="MR33" s="29"/>
      <c r="MS33" s="29"/>
      <c r="MT33" s="29"/>
      <c r="MU33" s="29"/>
      <c r="MV33" s="29"/>
      <c r="MW33" s="29"/>
      <c r="MX33" s="29"/>
      <c r="MY33" s="29"/>
      <c r="MZ33" s="29"/>
      <c r="NA33" s="29"/>
      <c r="NB33" s="29"/>
      <c r="NC33" s="29"/>
      <c r="ND33" s="29"/>
      <c r="NE33" s="29"/>
      <c r="NF33" s="29"/>
      <c r="NG33" s="29"/>
      <c r="NH33" s="29"/>
      <c r="NI33" s="29"/>
      <c r="NJ33" s="29"/>
      <c r="NK33" s="29"/>
      <c r="NL33" s="29"/>
      <c r="NM33" s="29"/>
      <c r="NN33" s="29"/>
      <c r="NO33" s="29"/>
      <c r="NP33" s="29"/>
      <c r="NQ33" s="29"/>
      <c r="NR33" s="29"/>
      <c r="NS33" s="29"/>
      <c r="NT33" s="29"/>
      <c r="NU33" s="29"/>
      <c r="NV33" s="29"/>
      <c r="NW33" s="29"/>
      <c r="NX33" s="29"/>
      <c r="NY33" s="29"/>
      <c r="NZ33" s="29"/>
      <c r="OA33" s="29"/>
      <c r="OB33" s="29"/>
      <c r="OC33" s="29"/>
      <c r="OD33" s="29"/>
      <c r="OE33" s="29"/>
      <c r="OF33" s="29"/>
      <c r="OG33" s="29"/>
      <c r="OH33" s="29"/>
      <c r="OI33" s="29"/>
      <c r="OJ33" s="29"/>
      <c r="OK33" s="29"/>
      <c r="OL33" s="29"/>
      <c r="OM33" s="29"/>
      <c r="ON33" s="29"/>
      <c r="OO33" s="29"/>
      <c r="OP33" s="29"/>
      <c r="OQ33" s="29"/>
      <c r="OR33" s="29"/>
      <c r="OS33" s="29"/>
      <c r="OT33" s="29"/>
      <c r="OU33" s="29"/>
      <c r="OV33" s="29"/>
      <c r="OW33" s="29"/>
      <c r="OX33" s="29"/>
      <c r="OY33" s="29"/>
      <c r="OZ33" s="29"/>
      <c r="PA33" s="29"/>
      <c r="PB33" s="29"/>
      <c r="PC33" s="29"/>
      <c r="PD33" s="29"/>
      <c r="PE33" s="29"/>
      <c r="PF33" s="29"/>
      <c r="PG33" s="29"/>
      <c r="PH33" s="29"/>
      <c r="PI33" s="29"/>
      <c r="PJ33" s="29"/>
      <c r="PK33" s="29"/>
      <c r="PL33" s="29"/>
      <c r="PM33" s="29"/>
      <c r="PN33" s="29"/>
      <c r="PO33" s="29"/>
      <c r="PP33" s="29"/>
      <c r="PQ33" s="29"/>
      <c r="PR33" s="29"/>
      <c r="PS33" s="29"/>
      <c r="PT33" s="29"/>
      <c r="PU33" s="29"/>
      <c r="PV33" s="29"/>
      <c r="PW33" s="29"/>
      <c r="PX33" s="29"/>
      <c r="PY33" s="29"/>
      <c r="PZ33" s="29"/>
      <c r="QA33" s="29"/>
      <c r="QB33" s="29"/>
      <c r="QC33" s="29"/>
      <c r="QD33" s="29"/>
      <c r="QE33" s="29"/>
      <c r="QF33" s="29"/>
      <c r="QG33" s="29"/>
      <c r="QH33" s="29"/>
      <c r="QI33" s="29"/>
      <c r="QJ33" s="29"/>
      <c r="QK33" s="29"/>
      <c r="QL33" s="29"/>
      <c r="QM33" s="29"/>
      <c r="QN33" s="29"/>
      <c r="QO33" s="29"/>
      <c r="QP33" s="29"/>
      <c r="QQ33" s="29"/>
      <c r="QR33" s="29"/>
      <c r="QS33" s="29"/>
      <c r="QT33" s="29"/>
      <c r="QU33" s="29"/>
      <c r="QV33" s="29"/>
      <c r="QW33" s="29"/>
      <c r="QX33" s="29"/>
      <c r="QY33" s="29"/>
      <c r="QZ33" s="29"/>
      <c r="RA33" s="29"/>
      <c r="RB33" s="29"/>
      <c r="RC33" s="29"/>
      <c r="RD33" s="29"/>
      <c r="RE33" s="29"/>
      <c r="RF33" s="29"/>
      <c r="RG33" s="29"/>
      <c r="RH33" s="29"/>
      <c r="RI33" s="29"/>
      <c r="RJ33" s="29"/>
      <c r="RK33" s="29"/>
      <c r="RL33" s="29"/>
      <c r="RM33" s="29"/>
      <c r="RN33" s="29"/>
      <c r="RO33" s="29"/>
      <c r="RP33" s="29"/>
      <c r="RQ33" s="29"/>
      <c r="RR33" s="29"/>
      <c r="RS33" s="29"/>
      <c r="RT33" s="29"/>
      <c r="RU33" s="29"/>
      <c r="RV33" s="29"/>
      <c r="RW33" s="29"/>
      <c r="RX33" s="29"/>
      <c r="RY33" s="29"/>
      <c r="RZ33" s="29"/>
      <c r="SA33" s="29"/>
      <c r="SB33" s="29"/>
      <c r="SC33" s="29"/>
      <c r="SD33" s="29"/>
      <c r="SE33" s="29"/>
      <c r="SF33" s="29"/>
      <c r="SG33" s="29"/>
      <c r="SH33" s="29"/>
      <c r="SI33" s="29"/>
      <c r="SJ33" s="29"/>
      <c r="SK33" s="29"/>
      <c r="SL33" s="29"/>
      <c r="SM33" s="29"/>
      <c r="SN33" s="29"/>
      <c r="SO33" s="29"/>
      <c r="SP33" s="29"/>
      <c r="SQ33" s="29"/>
      <c r="SR33" s="29"/>
      <c r="SS33" s="29"/>
      <c r="ST33" s="29"/>
      <c r="SU33" s="29"/>
      <c r="SV33" s="29"/>
      <c r="SW33" s="29"/>
      <c r="SX33" s="29"/>
      <c r="SY33" s="29"/>
      <c r="SZ33" s="29"/>
      <c r="TA33" s="29"/>
      <c r="TB33" s="29"/>
      <c r="TC33" s="29"/>
      <c r="TD33" s="29"/>
      <c r="TE33" s="29"/>
      <c r="TF33" s="29"/>
      <c r="TG33" s="29"/>
      <c r="TH33" s="29"/>
      <c r="TI33" s="29"/>
      <c r="TJ33" s="29"/>
      <c r="TK33" s="29"/>
      <c r="TL33" s="29"/>
      <c r="TM33" s="29"/>
      <c r="TN33" s="29"/>
      <c r="TO33" s="29"/>
      <c r="TP33" s="29"/>
      <c r="TQ33" s="29"/>
      <c r="TR33" s="29"/>
      <c r="TS33" s="29"/>
      <c r="TT33" s="29"/>
      <c r="TU33" s="29"/>
      <c r="TV33" s="29"/>
      <c r="TW33" s="29"/>
      <c r="TX33" s="29"/>
      <c r="TY33" s="29"/>
      <c r="TZ33" s="29"/>
      <c r="UA33" s="29"/>
      <c r="UB33" s="29"/>
      <c r="UC33" s="29"/>
      <c r="UD33" s="29"/>
      <c r="UE33" s="29"/>
      <c r="UF33" s="29"/>
      <c r="UG33" s="29"/>
      <c r="UH33" s="29"/>
      <c r="UI33" s="29"/>
      <c r="UJ33" s="29"/>
      <c r="UK33" s="29"/>
      <c r="UL33" s="29"/>
      <c r="UM33" s="29"/>
      <c r="UN33" s="29"/>
      <c r="UO33" s="29"/>
      <c r="UP33" s="29"/>
      <c r="UQ33" s="29"/>
      <c r="UR33" s="29"/>
      <c r="US33" s="29"/>
      <c r="UT33" s="29"/>
      <c r="UU33" s="29"/>
      <c r="UV33" s="29"/>
      <c r="UW33" s="29"/>
      <c r="UX33" s="29"/>
      <c r="UY33" s="29"/>
      <c r="UZ33" s="29"/>
      <c r="VA33" s="29"/>
      <c r="VB33" s="29"/>
      <c r="VC33" s="29"/>
      <c r="VD33" s="29"/>
      <c r="VE33" s="29"/>
      <c r="VF33" s="29"/>
      <c r="VG33" s="29"/>
      <c r="VH33" s="29"/>
      <c r="VI33" s="29"/>
      <c r="VJ33" s="29"/>
      <c r="VK33" s="29"/>
      <c r="VL33" s="29"/>
      <c r="VM33" s="29"/>
      <c r="VN33" s="29"/>
      <c r="VO33" s="29"/>
      <c r="VP33" s="29"/>
      <c r="VQ33" s="29"/>
      <c r="VR33" s="29"/>
      <c r="VS33" s="29"/>
      <c r="VT33" s="29"/>
      <c r="VU33" s="29"/>
      <c r="VV33" s="29"/>
      <c r="VW33" s="29"/>
      <c r="VX33" s="29"/>
      <c r="VY33" s="29"/>
      <c r="VZ33" s="29"/>
      <c r="WA33" s="29"/>
      <c r="WB33" s="29"/>
      <c r="WC33" s="29"/>
      <c r="WD33" s="29"/>
      <c r="WE33" s="29"/>
      <c r="WF33" s="29"/>
      <c r="WG33" s="29"/>
      <c r="WH33" s="29"/>
      <c r="WI33" s="29"/>
      <c r="WJ33" s="29"/>
      <c r="WK33" s="29"/>
      <c r="WL33" s="29"/>
      <c r="WM33" s="29"/>
      <c r="WN33" s="29"/>
      <c r="WO33" s="29"/>
      <c r="WP33" s="29"/>
      <c r="WQ33" s="29"/>
      <c r="WR33" s="29"/>
      <c r="WS33" s="29"/>
      <c r="WT33" s="29"/>
      <c r="WU33" s="29"/>
      <c r="WV33" s="29"/>
      <c r="WW33" s="29"/>
      <c r="WX33" s="29"/>
      <c r="WY33" s="29"/>
      <c r="WZ33" s="29"/>
      <c r="XA33" s="29"/>
      <c r="XB33" s="29"/>
      <c r="XC33" s="29"/>
      <c r="XD33" s="29"/>
      <c r="XE33" s="29"/>
      <c r="XF33" s="29"/>
      <c r="XG33" s="29"/>
      <c r="XH33" s="29"/>
      <c r="XI33" s="29"/>
      <c r="XJ33" s="29"/>
      <c r="XK33" s="29"/>
      <c r="XL33" s="29"/>
      <c r="XM33" s="29"/>
      <c r="XN33" s="29"/>
      <c r="XO33" s="29"/>
      <c r="XP33" s="29"/>
      <c r="XQ33" s="29"/>
      <c r="XR33" s="29"/>
      <c r="XS33" s="29"/>
      <c r="XT33" s="29"/>
      <c r="XU33" s="29"/>
      <c r="XV33" s="29"/>
      <c r="XW33" s="29"/>
      <c r="XX33" s="29"/>
      <c r="XY33" s="29"/>
      <c r="XZ33" s="29"/>
      <c r="YA33" s="29"/>
      <c r="YB33" s="29"/>
      <c r="YC33" s="29"/>
      <c r="YD33" s="29"/>
      <c r="YE33" s="29"/>
      <c r="YF33" s="29"/>
      <c r="YG33" s="29"/>
      <c r="YH33" s="29"/>
      <c r="YI33" s="29"/>
      <c r="YJ33" s="29"/>
      <c r="YK33" s="29"/>
      <c r="YL33" s="29"/>
      <c r="YM33" s="29"/>
      <c r="YN33" s="29"/>
      <c r="YO33" s="29"/>
      <c r="YP33" s="29"/>
      <c r="YQ33" s="29"/>
      <c r="YR33" s="29"/>
      <c r="YS33" s="29"/>
      <c r="YT33" s="29"/>
      <c r="YU33" s="29"/>
      <c r="YV33" s="29"/>
      <c r="YW33" s="29"/>
      <c r="YX33" s="29"/>
      <c r="YY33" s="29"/>
      <c r="YZ33" s="29"/>
      <c r="ZA33" s="29"/>
      <c r="ZB33" s="29"/>
      <c r="ZC33" s="29"/>
      <c r="ZD33" s="29"/>
      <c r="ZE33" s="29"/>
      <c r="ZF33" s="29"/>
      <c r="ZG33" s="29"/>
      <c r="ZH33" s="29"/>
      <c r="ZI33" s="29"/>
      <c r="ZJ33" s="29"/>
      <c r="ZK33" s="29"/>
      <c r="ZL33" s="29"/>
      <c r="ZM33" s="29"/>
      <c r="ZN33" s="29"/>
      <c r="ZO33" s="29"/>
      <c r="ZP33" s="29"/>
    </row>
    <row r="34" spans="1:692" ht="15.65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  <c r="KH34" s="29"/>
      <c r="KI34" s="29"/>
      <c r="KJ34" s="29"/>
      <c r="KK34" s="29"/>
      <c r="KL34" s="29"/>
      <c r="KM34" s="29"/>
      <c r="KN34" s="29"/>
      <c r="KO34" s="29"/>
      <c r="KP34" s="29"/>
      <c r="KQ34" s="29"/>
      <c r="KR34" s="29"/>
      <c r="KS34" s="29"/>
      <c r="KT34" s="29"/>
      <c r="KU34" s="29"/>
      <c r="KV34" s="29"/>
      <c r="KW34" s="29"/>
      <c r="KX34" s="29"/>
      <c r="KY34" s="29"/>
      <c r="KZ34" s="29"/>
      <c r="LA34" s="29"/>
      <c r="LB34" s="29"/>
      <c r="LC34" s="29"/>
      <c r="LD34" s="29"/>
      <c r="LE34" s="29"/>
      <c r="LF34" s="29"/>
      <c r="LG34" s="29"/>
      <c r="LH34" s="29"/>
      <c r="LI34" s="29"/>
      <c r="LJ34" s="29"/>
      <c r="LK34" s="29"/>
      <c r="LL34" s="29"/>
      <c r="LM34" s="29"/>
      <c r="LN34" s="29"/>
      <c r="LO34" s="29"/>
      <c r="LP34" s="29"/>
      <c r="LQ34" s="29"/>
      <c r="LR34" s="29"/>
      <c r="LS34" s="29"/>
      <c r="LT34" s="29"/>
      <c r="LU34" s="29"/>
      <c r="LV34" s="29"/>
      <c r="LW34" s="29"/>
      <c r="LX34" s="29"/>
      <c r="LY34" s="29"/>
      <c r="LZ34" s="29"/>
      <c r="MA34" s="29"/>
      <c r="MB34" s="29"/>
      <c r="MC34" s="29"/>
      <c r="MD34" s="29"/>
      <c r="ME34" s="29"/>
      <c r="MF34" s="29"/>
      <c r="MG34" s="29"/>
      <c r="MH34" s="29"/>
      <c r="MI34" s="29"/>
      <c r="MJ34" s="29"/>
      <c r="MK34" s="29"/>
      <c r="ML34" s="29"/>
      <c r="MM34" s="29"/>
      <c r="MN34" s="29"/>
      <c r="MO34" s="29"/>
      <c r="MP34" s="29"/>
      <c r="MQ34" s="29"/>
      <c r="MR34" s="29"/>
      <c r="MS34" s="29"/>
      <c r="MT34" s="29"/>
      <c r="MU34" s="29"/>
      <c r="MV34" s="29"/>
      <c r="MW34" s="29"/>
      <c r="MX34" s="29"/>
      <c r="MY34" s="29"/>
      <c r="MZ34" s="29"/>
      <c r="NA34" s="29"/>
      <c r="NB34" s="29"/>
      <c r="NC34" s="29"/>
      <c r="ND34" s="29"/>
      <c r="NE34" s="29"/>
      <c r="NF34" s="29"/>
      <c r="NG34" s="29"/>
      <c r="NH34" s="29"/>
      <c r="NI34" s="29"/>
      <c r="NJ34" s="29"/>
      <c r="NK34" s="29"/>
      <c r="NL34" s="29"/>
      <c r="NM34" s="29"/>
      <c r="NN34" s="29"/>
      <c r="NO34" s="29"/>
      <c r="NP34" s="29"/>
      <c r="NQ34" s="29"/>
      <c r="NR34" s="29"/>
      <c r="NS34" s="29"/>
      <c r="NT34" s="29"/>
      <c r="NU34" s="29"/>
      <c r="NV34" s="29"/>
      <c r="NW34" s="29"/>
      <c r="NX34" s="29"/>
      <c r="NY34" s="29"/>
      <c r="NZ34" s="29"/>
      <c r="OA34" s="29"/>
      <c r="OB34" s="29"/>
      <c r="OC34" s="29"/>
      <c r="OD34" s="29"/>
      <c r="OE34" s="29"/>
      <c r="OF34" s="29"/>
      <c r="OG34" s="29"/>
      <c r="OH34" s="29"/>
      <c r="OI34" s="29"/>
      <c r="OJ34" s="29"/>
      <c r="OK34" s="29"/>
      <c r="OL34" s="29"/>
      <c r="OM34" s="29"/>
      <c r="ON34" s="29"/>
      <c r="OO34" s="29"/>
      <c r="OP34" s="29"/>
      <c r="OQ34" s="29"/>
      <c r="OR34" s="29"/>
      <c r="OS34" s="29"/>
      <c r="OT34" s="29"/>
      <c r="OU34" s="29"/>
      <c r="OV34" s="29"/>
      <c r="OW34" s="29"/>
      <c r="OX34" s="29"/>
      <c r="OY34" s="29"/>
      <c r="OZ34" s="29"/>
      <c r="PA34" s="29"/>
      <c r="PB34" s="29"/>
      <c r="PC34" s="29"/>
      <c r="PD34" s="29"/>
      <c r="PE34" s="29"/>
      <c r="PF34" s="29"/>
      <c r="PG34" s="29"/>
      <c r="PH34" s="29"/>
      <c r="PI34" s="29"/>
      <c r="PJ34" s="29"/>
      <c r="PK34" s="29"/>
      <c r="PL34" s="29"/>
      <c r="PM34" s="29"/>
      <c r="PN34" s="29"/>
      <c r="PO34" s="29"/>
      <c r="PP34" s="29"/>
      <c r="PQ34" s="29"/>
      <c r="PR34" s="29"/>
      <c r="PS34" s="29"/>
      <c r="PT34" s="29"/>
      <c r="PU34" s="29"/>
      <c r="PV34" s="29"/>
      <c r="PW34" s="29"/>
      <c r="PX34" s="29"/>
      <c r="PY34" s="29"/>
      <c r="PZ34" s="29"/>
      <c r="QA34" s="29"/>
      <c r="QB34" s="29"/>
      <c r="QC34" s="29"/>
      <c r="QD34" s="29"/>
      <c r="QE34" s="29"/>
      <c r="QF34" s="29"/>
      <c r="QG34" s="29"/>
      <c r="QH34" s="29"/>
      <c r="QI34" s="29"/>
      <c r="QJ34" s="29"/>
      <c r="QK34" s="29"/>
      <c r="QL34" s="29"/>
      <c r="QM34" s="29"/>
      <c r="QN34" s="29"/>
      <c r="QO34" s="29"/>
      <c r="QP34" s="29"/>
      <c r="QQ34" s="29"/>
      <c r="QR34" s="29"/>
      <c r="QS34" s="29"/>
      <c r="QT34" s="29"/>
      <c r="QU34" s="29"/>
      <c r="QV34" s="29"/>
      <c r="QW34" s="29"/>
      <c r="QX34" s="29"/>
      <c r="QY34" s="29"/>
      <c r="QZ34" s="29"/>
      <c r="RA34" s="29"/>
      <c r="RB34" s="29"/>
      <c r="RC34" s="29"/>
      <c r="RD34" s="29"/>
      <c r="RE34" s="29"/>
      <c r="RF34" s="29"/>
      <c r="RG34" s="29"/>
      <c r="RH34" s="29"/>
      <c r="RI34" s="29"/>
      <c r="RJ34" s="29"/>
      <c r="RK34" s="29"/>
      <c r="RL34" s="29"/>
      <c r="RM34" s="29"/>
      <c r="RN34" s="29"/>
      <c r="RO34" s="29"/>
      <c r="RP34" s="29"/>
      <c r="RQ34" s="29"/>
      <c r="RR34" s="29"/>
      <c r="RS34" s="29"/>
      <c r="RT34" s="29"/>
      <c r="RU34" s="29"/>
      <c r="RV34" s="29"/>
      <c r="RW34" s="29"/>
      <c r="RX34" s="29"/>
      <c r="RY34" s="29"/>
      <c r="RZ34" s="29"/>
      <c r="SA34" s="29"/>
      <c r="SB34" s="29"/>
      <c r="SC34" s="29"/>
      <c r="SD34" s="29"/>
      <c r="SE34" s="29"/>
      <c r="SF34" s="29"/>
      <c r="SG34" s="29"/>
      <c r="SH34" s="29"/>
      <c r="SI34" s="29"/>
      <c r="SJ34" s="29"/>
      <c r="SK34" s="29"/>
      <c r="SL34" s="29"/>
      <c r="SM34" s="29"/>
      <c r="SN34" s="29"/>
      <c r="SO34" s="29"/>
      <c r="SP34" s="29"/>
      <c r="SQ34" s="29"/>
      <c r="SR34" s="29"/>
      <c r="SS34" s="29"/>
      <c r="ST34" s="29"/>
      <c r="SU34" s="29"/>
      <c r="SV34" s="29"/>
      <c r="SW34" s="29"/>
      <c r="SX34" s="29"/>
      <c r="SY34" s="29"/>
      <c r="SZ34" s="29"/>
      <c r="TA34" s="29"/>
      <c r="TB34" s="29"/>
      <c r="TC34" s="29"/>
      <c r="TD34" s="29"/>
      <c r="TE34" s="29"/>
      <c r="TF34" s="29"/>
      <c r="TG34" s="29"/>
      <c r="TH34" s="29"/>
      <c r="TI34" s="29"/>
      <c r="TJ34" s="29"/>
      <c r="TK34" s="29"/>
      <c r="TL34" s="29"/>
      <c r="TM34" s="29"/>
      <c r="TN34" s="29"/>
      <c r="TO34" s="29"/>
      <c r="TP34" s="29"/>
      <c r="TQ34" s="29"/>
      <c r="TR34" s="29"/>
      <c r="TS34" s="29"/>
      <c r="TT34" s="29"/>
      <c r="TU34" s="29"/>
      <c r="TV34" s="29"/>
      <c r="TW34" s="29"/>
      <c r="TX34" s="29"/>
      <c r="TY34" s="29"/>
      <c r="TZ34" s="29"/>
      <c r="UA34" s="29"/>
      <c r="UB34" s="29"/>
      <c r="UC34" s="29"/>
      <c r="UD34" s="29"/>
      <c r="UE34" s="29"/>
      <c r="UF34" s="29"/>
      <c r="UG34" s="29"/>
      <c r="UH34" s="29"/>
      <c r="UI34" s="29"/>
      <c r="UJ34" s="29"/>
      <c r="UK34" s="29"/>
      <c r="UL34" s="29"/>
      <c r="UM34" s="29"/>
      <c r="UN34" s="29"/>
      <c r="UO34" s="29"/>
      <c r="UP34" s="29"/>
      <c r="UQ34" s="29"/>
      <c r="UR34" s="29"/>
      <c r="US34" s="29"/>
      <c r="UT34" s="29"/>
      <c r="UU34" s="29"/>
      <c r="UV34" s="29"/>
      <c r="UW34" s="29"/>
      <c r="UX34" s="29"/>
      <c r="UY34" s="29"/>
      <c r="UZ34" s="29"/>
      <c r="VA34" s="29"/>
      <c r="VB34" s="29"/>
      <c r="VC34" s="29"/>
      <c r="VD34" s="29"/>
      <c r="VE34" s="29"/>
      <c r="VF34" s="29"/>
      <c r="VG34" s="29"/>
      <c r="VH34" s="29"/>
      <c r="VI34" s="29"/>
      <c r="VJ34" s="29"/>
      <c r="VK34" s="29"/>
      <c r="VL34" s="29"/>
      <c r="VM34" s="29"/>
      <c r="VN34" s="29"/>
      <c r="VO34" s="29"/>
      <c r="VP34" s="29"/>
      <c r="VQ34" s="29"/>
      <c r="VR34" s="29"/>
      <c r="VS34" s="29"/>
      <c r="VT34" s="29"/>
      <c r="VU34" s="29"/>
      <c r="VV34" s="29"/>
      <c r="VW34" s="29"/>
      <c r="VX34" s="29"/>
      <c r="VY34" s="29"/>
      <c r="VZ34" s="29"/>
      <c r="WA34" s="29"/>
      <c r="WB34" s="29"/>
      <c r="WC34" s="29"/>
      <c r="WD34" s="29"/>
      <c r="WE34" s="29"/>
      <c r="WF34" s="29"/>
      <c r="WG34" s="29"/>
      <c r="WH34" s="29"/>
      <c r="WI34" s="29"/>
      <c r="WJ34" s="29"/>
      <c r="WK34" s="29"/>
      <c r="WL34" s="29"/>
      <c r="WM34" s="29"/>
      <c r="WN34" s="29"/>
      <c r="WO34" s="29"/>
      <c r="WP34" s="29"/>
      <c r="WQ34" s="29"/>
      <c r="WR34" s="29"/>
      <c r="WS34" s="29"/>
      <c r="WT34" s="29"/>
      <c r="WU34" s="29"/>
      <c r="WV34" s="29"/>
      <c r="WW34" s="29"/>
      <c r="WX34" s="29"/>
      <c r="WY34" s="29"/>
      <c r="WZ34" s="29"/>
      <c r="XA34" s="29"/>
      <c r="XB34" s="29"/>
      <c r="XC34" s="29"/>
      <c r="XD34" s="29"/>
      <c r="XE34" s="29"/>
      <c r="XF34" s="29"/>
      <c r="XG34" s="29"/>
      <c r="XH34" s="29"/>
      <c r="XI34" s="29"/>
      <c r="XJ34" s="29"/>
      <c r="XK34" s="29"/>
      <c r="XL34" s="29"/>
      <c r="XM34" s="29"/>
      <c r="XN34" s="29"/>
      <c r="XO34" s="29"/>
      <c r="XP34" s="29"/>
      <c r="XQ34" s="29"/>
      <c r="XR34" s="29"/>
      <c r="XS34" s="29"/>
      <c r="XT34" s="29"/>
      <c r="XU34" s="29"/>
      <c r="XV34" s="29"/>
      <c r="XW34" s="29"/>
      <c r="XX34" s="29"/>
      <c r="XY34" s="29"/>
      <c r="XZ34" s="29"/>
      <c r="YA34" s="29"/>
      <c r="YB34" s="29"/>
      <c r="YC34" s="29"/>
      <c r="YD34" s="29"/>
      <c r="YE34" s="29"/>
      <c r="YF34" s="29"/>
      <c r="YG34" s="29"/>
      <c r="YH34" s="29"/>
      <c r="YI34" s="29"/>
      <c r="YJ34" s="29"/>
      <c r="YK34" s="29"/>
      <c r="YL34" s="29"/>
      <c r="YM34" s="29"/>
      <c r="YN34" s="29"/>
      <c r="YO34" s="29"/>
      <c r="YP34" s="29"/>
      <c r="YQ34" s="29"/>
      <c r="YR34" s="29"/>
      <c r="YS34" s="29"/>
      <c r="YT34" s="29"/>
      <c r="YU34" s="29"/>
      <c r="YV34" s="29"/>
      <c r="YW34" s="29"/>
      <c r="YX34" s="29"/>
      <c r="YY34" s="29"/>
      <c r="YZ34" s="29"/>
      <c r="ZA34" s="29"/>
      <c r="ZB34" s="29"/>
      <c r="ZC34" s="29"/>
      <c r="ZD34" s="29"/>
      <c r="ZE34" s="29"/>
      <c r="ZF34" s="29"/>
      <c r="ZG34" s="29"/>
      <c r="ZH34" s="29"/>
      <c r="ZI34" s="29"/>
      <c r="ZJ34" s="29"/>
      <c r="ZK34" s="29"/>
      <c r="ZL34" s="29"/>
      <c r="ZM34" s="29"/>
      <c r="ZN34" s="29"/>
      <c r="ZO34" s="29"/>
      <c r="ZP34" s="29"/>
    </row>
    <row r="35" spans="1:692" ht="15.65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  <c r="KH35" s="29"/>
      <c r="KI35" s="29"/>
      <c r="KJ35" s="29"/>
      <c r="KK35" s="29"/>
      <c r="KL35" s="29"/>
      <c r="KM35" s="29"/>
      <c r="KN35" s="29"/>
      <c r="KO35" s="29"/>
      <c r="KP35" s="29"/>
      <c r="KQ35" s="29"/>
      <c r="KR35" s="29"/>
      <c r="KS35" s="29"/>
      <c r="KT35" s="29"/>
      <c r="KU35" s="29"/>
      <c r="KV35" s="29"/>
      <c r="KW35" s="29"/>
      <c r="KX35" s="29"/>
      <c r="KY35" s="29"/>
      <c r="KZ35" s="29"/>
      <c r="LA35" s="29"/>
      <c r="LB35" s="29"/>
      <c r="LC35" s="29"/>
      <c r="LD35" s="29"/>
      <c r="LE35" s="29"/>
      <c r="LF35" s="29"/>
      <c r="LG35" s="29"/>
      <c r="LH35" s="29"/>
      <c r="LI35" s="29"/>
      <c r="LJ35" s="29"/>
      <c r="LK35" s="29"/>
      <c r="LL35" s="29"/>
      <c r="LM35" s="29"/>
      <c r="LN35" s="29"/>
      <c r="LO35" s="29"/>
      <c r="LP35" s="29"/>
      <c r="LQ35" s="29"/>
      <c r="LR35" s="29"/>
      <c r="LS35" s="29"/>
      <c r="LT35" s="29"/>
      <c r="LU35" s="29"/>
      <c r="LV35" s="29"/>
      <c r="LW35" s="29"/>
      <c r="LX35" s="29"/>
      <c r="LY35" s="29"/>
      <c r="LZ35" s="29"/>
      <c r="MA35" s="29"/>
      <c r="MB35" s="29"/>
      <c r="MC35" s="29"/>
      <c r="MD35" s="29"/>
      <c r="ME35" s="29"/>
      <c r="MF35" s="29"/>
      <c r="MG35" s="29"/>
      <c r="MH35" s="29"/>
      <c r="MI35" s="29"/>
      <c r="MJ35" s="29"/>
      <c r="MK35" s="29"/>
      <c r="ML35" s="29"/>
      <c r="MM35" s="29"/>
      <c r="MN35" s="29"/>
      <c r="MO35" s="29"/>
      <c r="MP35" s="29"/>
      <c r="MQ35" s="29"/>
      <c r="MR35" s="29"/>
      <c r="MS35" s="29"/>
      <c r="MT35" s="29"/>
      <c r="MU35" s="29"/>
      <c r="MV35" s="29"/>
      <c r="MW35" s="29"/>
      <c r="MX35" s="29"/>
      <c r="MY35" s="29"/>
      <c r="MZ35" s="29"/>
      <c r="NA35" s="29"/>
      <c r="NB35" s="29"/>
      <c r="NC35" s="29"/>
      <c r="ND35" s="29"/>
      <c r="NE35" s="29"/>
      <c r="NF35" s="29"/>
      <c r="NG35" s="29"/>
      <c r="NH35" s="29"/>
      <c r="NI35" s="29"/>
      <c r="NJ35" s="29"/>
      <c r="NK35" s="29"/>
      <c r="NL35" s="29"/>
      <c r="NM35" s="29"/>
      <c r="NN35" s="29"/>
      <c r="NO35" s="29"/>
      <c r="NP35" s="29"/>
      <c r="NQ35" s="29"/>
      <c r="NR35" s="29"/>
      <c r="NS35" s="29"/>
      <c r="NT35" s="29"/>
      <c r="NU35" s="29"/>
      <c r="NV35" s="29"/>
      <c r="NW35" s="29"/>
      <c r="NX35" s="29"/>
      <c r="NY35" s="29"/>
      <c r="NZ35" s="29"/>
      <c r="OA35" s="29"/>
      <c r="OB35" s="29"/>
      <c r="OC35" s="29"/>
      <c r="OD35" s="29"/>
      <c r="OE35" s="29"/>
      <c r="OF35" s="29"/>
      <c r="OG35" s="29"/>
      <c r="OH35" s="29"/>
      <c r="OI35" s="29"/>
      <c r="OJ35" s="29"/>
      <c r="OK35" s="29"/>
      <c r="OL35" s="29"/>
      <c r="OM35" s="29"/>
      <c r="ON35" s="29"/>
      <c r="OO35" s="29"/>
      <c r="OP35" s="29"/>
      <c r="OQ35" s="29"/>
      <c r="OR35" s="29"/>
      <c r="OS35" s="29"/>
      <c r="OT35" s="29"/>
      <c r="OU35" s="29"/>
      <c r="OV35" s="29"/>
      <c r="OW35" s="29"/>
      <c r="OX35" s="29"/>
      <c r="OY35" s="29"/>
      <c r="OZ35" s="29"/>
      <c r="PA35" s="29"/>
      <c r="PB35" s="29"/>
      <c r="PC35" s="29"/>
      <c r="PD35" s="29"/>
      <c r="PE35" s="29"/>
      <c r="PF35" s="29"/>
      <c r="PG35" s="29"/>
      <c r="PH35" s="29"/>
      <c r="PI35" s="29"/>
      <c r="PJ35" s="29"/>
      <c r="PK35" s="29"/>
      <c r="PL35" s="29"/>
      <c r="PM35" s="29"/>
      <c r="PN35" s="29"/>
      <c r="PO35" s="29"/>
      <c r="PP35" s="29"/>
      <c r="PQ35" s="29"/>
      <c r="PR35" s="29"/>
      <c r="PS35" s="29"/>
      <c r="PT35" s="29"/>
      <c r="PU35" s="29"/>
      <c r="PV35" s="29"/>
      <c r="PW35" s="29"/>
      <c r="PX35" s="29"/>
      <c r="PY35" s="29"/>
      <c r="PZ35" s="29"/>
      <c r="QA35" s="29"/>
      <c r="QB35" s="29"/>
      <c r="QC35" s="29"/>
      <c r="QD35" s="29"/>
      <c r="QE35" s="29"/>
      <c r="QF35" s="29"/>
      <c r="QG35" s="29"/>
      <c r="QH35" s="29"/>
      <c r="QI35" s="29"/>
      <c r="QJ35" s="29"/>
      <c r="QK35" s="29"/>
      <c r="QL35" s="29"/>
      <c r="QM35" s="29"/>
      <c r="QN35" s="29"/>
      <c r="QO35" s="29"/>
      <c r="QP35" s="29"/>
      <c r="QQ35" s="29"/>
      <c r="QR35" s="29"/>
      <c r="QS35" s="29"/>
      <c r="QT35" s="29"/>
      <c r="QU35" s="29"/>
      <c r="QV35" s="29"/>
      <c r="QW35" s="29"/>
      <c r="QX35" s="29"/>
      <c r="QY35" s="29"/>
      <c r="QZ35" s="29"/>
      <c r="RA35" s="29"/>
      <c r="RB35" s="29"/>
      <c r="RC35" s="29"/>
      <c r="RD35" s="29"/>
      <c r="RE35" s="29"/>
      <c r="RF35" s="29"/>
      <c r="RG35" s="29"/>
      <c r="RH35" s="29"/>
      <c r="RI35" s="29"/>
      <c r="RJ35" s="29"/>
      <c r="RK35" s="29"/>
      <c r="RL35" s="29"/>
      <c r="RM35" s="29"/>
      <c r="RN35" s="29"/>
      <c r="RO35" s="29"/>
      <c r="RP35" s="29"/>
      <c r="RQ35" s="29"/>
      <c r="RR35" s="29"/>
      <c r="RS35" s="29"/>
      <c r="RT35" s="29"/>
      <c r="RU35" s="29"/>
      <c r="RV35" s="29"/>
      <c r="RW35" s="29"/>
      <c r="RX35" s="29"/>
      <c r="RY35" s="29"/>
      <c r="RZ35" s="29"/>
      <c r="SA35" s="29"/>
      <c r="SB35" s="29"/>
      <c r="SC35" s="29"/>
      <c r="SD35" s="29"/>
      <c r="SE35" s="29"/>
      <c r="SF35" s="29"/>
      <c r="SG35" s="29"/>
      <c r="SH35" s="29"/>
      <c r="SI35" s="29"/>
      <c r="SJ35" s="29"/>
      <c r="SK35" s="29"/>
      <c r="SL35" s="29"/>
      <c r="SM35" s="29"/>
      <c r="SN35" s="29"/>
      <c r="SO35" s="29"/>
      <c r="SP35" s="29"/>
      <c r="SQ35" s="29"/>
      <c r="SR35" s="29"/>
      <c r="SS35" s="29"/>
      <c r="ST35" s="29"/>
      <c r="SU35" s="29"/>
      <c r="SV35" s="29"/>
      <c r="SW35" s="29"/>
      <c r="SX35" s="29"/>
      <c r="SY35" s="29"/>
      <c r="SZ35" s="29"/>
      <c r="TA35" s="29"/>
      <c r="TB35" s="29"/>
      <c r="TC35" s="29"/>
      <c r="TD35" s="29"/>
      <c r="TE35" s="29"/>
      <c r="TF35" s="29"/>
      <c r="TG35" s="29"/>
      <c r="TH35" s="29"/>
      <c r="TI35" s="29"/>
      <c r="TJ35" s="29"/>
      <c r="TK35" s="29"/>
      <c r="TL35" s="29"/>
      <c r="TM35" s="29"/>
      <c r="TN35" s="29"/>
      <c r="TO35" s="29"/>
      <c r="TP35" s="29"/>
      <c r="TQ35" s="29"/>
      <c r="TR35" s="29"/>
      <c r="TS35" s="29"/>
      <c r="TT35" s="29"/>
      <c r="TU35" s="29"/>
      <c r="TV35" s="29"/>
      <c r="TW35" s="29"/>
      <c r="TX35" s="29"/>
      <c r="TY35" s="29"/>
      <c r="TZ35" s="29"/>
      <c r="UA35" s="29"/>
      <c r="UB35" s="29"/>
      <c r="UC35" s="29"/>
      <c r="UD35" s="29"/>
      <c r="UE35" s="29"/>
      <c r="UF35" s="29"/>
      <c r="UG35" s="29"/>
      <c r="UH35" s="29"/>
      <c r="UI35" s="29"/>
      <c r="UJ35" s="29"/>
      <c r="UK35" s="29"/>
      <c r="UL35" s="29"/>
      <c r="UM35" s="29"/>
      <c r="UN35" s="29"/>
      <c r="UO35" s="29"/>
      <c r="UP35" s="29"/>
      <c r="UQ35" s="29"/>
      <c r="UR35" s="29"/>
      <c r="US35" s="29"/>
      <c r="UT35" s="29"/>
      <c r="UU35" s="29"/>
      <c r="UV35" s="29"/>
      <c r="UW35" s="29"/>
      <c r="UX35" s="29"/>
      <c r="UY35" s="29"/>
      <c r="UZ35" s="29"/>
      <c r="VA35" s="29"/>
      <c r="VB35" s="29"/>
      <c r="VC35" s="29"/>
      <c r="VD35" s="29"/>
      <c r="VE35" s="29"/>
      <c r="VF35" s="29"/>
      <c r="VG35" s="29"/>
      <c r="VH35" s="29"/>
      <c r="VI35" s="29"/>
      <c r="VJ35" s="29"/>
      <c r="VK35" s="29"/>
      <c r="VL35" s="29"/>
      <c r="VM35" s="29"/>
      <c r="VN35" s="29"/>
      <c r="VO35" s="29"/>
      <c r="VP35" s="29"/>
      <c r="VQ35" s="29"/>
      <c r="VR35" s="29"/>
      <c r="VS35" s="29"/>
      <c r="VT35" s="29"/>
      <c r="VU35" s="29"/>
      <c r="VV35" s="29"/>
      <c r="VW35" s="29"/>
      <c r="VX35" s="29"/>
      <c r="VY35" s="29"/>
      <c r="VZ35" s="29"/>
      <c r="WA35" s="29"/>
      <c r="WB35" s="29"/>
      <c r="WC35" s="29"/>
      <c r="WD35" s="29"/>
      <c r="WE35" s="29"/>
      <c r="WF35" s="29"/>
      <c r="WG35" s="29"/>
      <c r="WH35" s="29"/>
      <c r="WI35" s="29"/>
      <c r="WJ35" s="29"/>
      <c r="WK35" s="29"/>
      <c r="WL35" s="29"/>
      <c r="WM35" s="29"/>
      <c r="WN35" s="29"/>
      <c r="WO35" s="29"/>
      <c r="WP35" s="29"/>
      <c r="WQ35" s="29"/>
      <c r="WR35" s="29"/>
      <c r="WS35" s="29"/>
      <c r="WT35" s="29"/>
      <c r="WU35" s="29"/>
      <c r="WV35" s="29"/>
      <c r="WW35" s="29"/>
      <c r="WX35" s="29"/>
      <c r="WY35" s="29"/>
      <c r="WZ35" s="29"/>
      <c r="XA35" s="29"/>
      <c r="XB35" s="29"/>
      <c r="XC35" s="29"/>
      <c r="XD35" s="29"/>
      <c r="XE35" s="29"/>
      <c r="XF35" s="29"/>
      <c r="XG35" s="29"/>
      <c r="XH35" s="29"/>
      <c r="XI35" s="29"/>
      <c r="XJ35" s="29"/>
      <c r="XK35" s="29"/>
      <c r="XL35" s="29"/>
      <c r="XM35" s="29"/>
      <c r="XN35" s="29"/>
      <c r="XO35" s="29"/>
      <c r="XP35" s="29"/>
      <c r="XQ35" s="29"/>
      <c r="XR35" s="29"/>
      <c r="XS35" s="29"/>
      <c r="XT35" s="29"/>
      <c r="XU35" s="29"/>
      <c r="XV35" s="29"/>
      <c r="XW35" s="29"/>
      <c r="XX35" s="29"/>
      <c r="XY35" s="29"/>
      <c r="XZ35" s="29"/>
      <c r="YA35" s="29"/>
      <c r="YB35" s="29"/>
      <c r="YC35" s="29"/>
      <c r="YD35" s="29"/>
      <c r="YE35" s="29"/>
      <c r="YF35" s="29"/>
      <c r="YG35" s="29"/>
      <c r="YH35" s="29"/>
      <c r="YI35" s="29"/>
      <c r="YJ35" s="29"/>
      <c r="YK35" s="29"/>
      <c r="YL35" s="29"/>
      <c r="YM35" s="29"/>
      <c r="YN35" s="29"/>
      <c r="YO35" s="29"/>
      <c r="YP35" s="29"/>
      <c r="YQ35" s="29"/>
      <c r="YR35" s="29"/>
      <c r="YS35" s="29"/>
      <c r="YT35" s="29"/>
      <c r="YU35" s="29"/>
      <c r="YV35" s="29"/>
      <c r="YW35" s="29"/>
      <c r="YX35" s="29"/>
      <c r="YY35" s="29"/>
      <c r="YZ35" s="29"/>
      <c r="ZA35" s="29"/>
      <c r="ZB35" s="29"/>
      <c r="ZC35" s="29"/>
      <c r="ZD35" s="29"/>
      <c r="ZE35" s="29"/>
      <c r="ZF35" s="29"/>
      <c r="ZG35" s="29"/>
      <c r="ZH35" s="29"/>
      <c r="ZI35" s="29"/>
      <c r="ZJ35" s="29"/>
      <c r="ZK35" s="29"/>
      <c r="ZL35" s="29"/>
      <c r="ZM35" s="29"/>
      <c r="ZN35" s="29"/>
      <c r="ZO35" s="29"/>
      <c r="ZP35" s="29"/>
    </row>
    <row r="36" spans="1:692" ht="14.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29"/>
      <c r="IV36" s="29"/>
      <c r="IW36" s="29"/>
      <c r="IX36" s="29"/>
      <c r="IY36" s="29"/>
      <c r="IZ36" s="29"/>
      <c r="JA36" s="29"/>
      <c r="JB36" s="29"/>
      <c r="JC36" s="29"/>
      <c r="JD36" s="29"/>
      <c r="JE36" s="29"/>
      <c r="JF36" s="29"/>
      <c r="JG36" s="29"/>
      <c r="JH36" s="29"/>
      <c r="JI36" s="29"/>
      <c r="JJ36" s="29"/>
      <c r="JK36" s="29"/>
      <c r="JL36" s="29"/>
      <c r="JM36" s="29"/>
      <c r="JN36" s="29"/>
      <c r="JO36" s="29"/>
      <c r="JP36" s="29"/>
      <c r="JQ36" s="29"/>
      <c r="JR36" s="29"/>
      <c r="JS36" s="29"/>
      <c r="JT36" s="29"/>
      <c r="JU36" s="29"/>
      <c r="JV36" s="29"/>
      <c r="JW36" s="29"/>
      <c r="JX36" s="29"/>
      <c r="JY36" s="29"/>
      <c r="JZ36" s="29"/>
      <c r="KA36" s="29"/>
      <c r="KB36" s="29"/>
      <c r="KC36" s="29"/>
      <c r="KD36" s="29"/>
      <c r="KE36" s="29"/>
      <c r="KF36" s="29"/>
      <c r="KG36" s="29"/>
      <c r="KH36" s="29"/>
      <c r="KI36" s="29"/>
      <c r="KJ36" s="29"/>
      <c r="KK36" s="29"/>
      <c r="KL36" s="29"/>
      <c r="KM36" s="29"/>
      <c r="KN36" s="29"/>
      <c r="KO36" s="29"/>
      <c r="KP36" s="29"/>
      <c r="KQ36" s="29"/>
      <c r="KR36" s="29"/>
      <c r="KS36" s="29"/>
      <c r="KT36" s="29"/>
      <c r="KU36" s="29"/>
      <c r="KV36" s="29"/>
      <c r="KW36" s="29"/>
      <c r="KX36" s="29"/>
      <c r="KY36" s="29"/>
      <c r="KZ36" s="29"/>
      <c r="LA36" s="29"/>
      <c r="LB36" s="29"/>
      <c r="LC36" s="29"/>
      <c r="LD36" s="29"/>
      <c r="LE36" s="29"/>
      <c r="LF36" s="29"/>
      <c r="LG36" s="29"/>
      <c r="LH36" s="29"/>
      <c r="LI36" s="29"/>
      <c r="LJ36" s="29"/>
      <c r="LK36" s="29"/>
      <c r="LL36" s="29"/>
      <c r="LM36" s="29"/>
      <c r="LN36" s="29"/>
      <c r="LO36" s="29"/>
      <c r="LP36" s="29"/>
      <c r="LQ36" s="29"/>
      <c r="LR36" s="29"/>
      <c r="LS36" s="29"/>
      <c r="LT36" s="29"/>
      <c r="LU36" s="29"/>
      <c r="LV36" s="29"/>
      <c r="LW36" s="29"/>
      <c r="LX36" s="29"/>
      <c r="LY36" s="29"/>
      <c r="LZ36" s="29"/>
      <c r="MA36" s="29"/>
      <c r="MB36" s="29"/>
      <c r="MC36" s="29"/>
      <c r="MD36" s="29"/>
      <c r="ME36" s="29"/>
      <c r="MF36" s="29"/>
      <c r="MG36" s="29"/>
      <c r="MH36" s="29"/>
      <c r="MI36" s="29"/>
      <c r="MJ36" s="29"/>
      <c r="MK36" s="29"/>
      <c r="ML36" s="29"/>
      <c r="MM36" s="29"/>
      <c r="MN36" s="29"/>
      <c r="MO36" s="29"/>
      <c r="MP36" s="29"/>
      <c r="MQ36" s="29"/>
      <c r="MR36" s="29"/>
      <c r="MS36" s="29"/>
      <c r="MT36" s="29"/>
      <c r="MU36" s="29"/>
      <c r="MV36" s="29"/>
      <c r="MW36" s="29"/>
      <c r="MX36" s="29"/>
      <c r="MY36" s="29"/>
      <c r="MZ36" s="29"/>
      <c r="NA36" s="29"/>
      <c r="NB36" s="29"/>
      <c r="NC36" s="29"/>
      <c r="ND36" s="29"/>
      <c r="NE36" s="29"/>
      <c r="NF36" s="29"/>
      <c r="NG36" s="29"/>
      <c r="NH36" s="29"/>
      <c r="NI36" s="29"/>
      <c r="NJ36" s="29"/>
      <c r="NK36" s="29"/>
      <c r="NL36" s="29"/>
      <c r="NM36" s="29"/>
      <c r="NN36" s="29"/>
      <c r="NO36" s="29"/>
      <c r="NP36" s="29"/>
      <c r="NQ36" s="29"/>
      <c r="NR36" s="29"/>
      <c r="NS36" s="29"/>
      <c r="NT36" s="29"/>
      <c r="NU36" s="29"/>
      <c r="NV36" s="29"/>
      <c r="NW36" s="29"/>
      <c r="NX36" s="29"/>
      <c r="NY36" s="29"/>
      <c r="NZ36" s="29"/>
      <c r="OA36" s="29"/>
      <c r="OB36" s="29"/>
      <c r="OC36" s="29"/>
      <c r="OD36" s="29"/>
      <c r="OE36" s="29"/>
      <c r="OF36" s="29"/>
      <c r="OG36" s="29"/>
      <c r="OH36" s="29"/>
      <c r="OI36" s="29"/>
      <c r="OJ36" s="29"/>
      <c r="OK36" s="29"/>
      <c r="OL36" s="29"/>
      <c r="OM36" s="29"/>
      <c r="ON36" s="29"/>
      <c r="OO36" s="29"/>
      <c r="OP36" s="29"/>
      <c r="OQ36" s="29"/>
      <c r="OR36" s="29"/>
      <c r="OS36" s="29"/>
      <c r="OT36" s="29"/>
      <c r="OU36" s="29"/>
      <c r="OV36" s="29"/>
      <c r="OW36" s="29"/>
      <c r="OX36" s="29"/>
      <c r="OY36" s="29"/>
      <c r="OZ36" s="29"/>
      <c r="PA36" s="29"/>
      <c r="PB36" s="29"/>
      <c r="PC36" s="29"/>
      <c r="PD36" s="29"/>
      <c r="PE36" s="29"/>
      <c r="PF36" s="29"/>
      <c r="PG36" s="29"/>
      <c r="PH36" s="29"/>
      <c r="PI36" s="29"/>
      <c r="PJ36" s="29"/>
      <c r="PK36" s="29"/>
      <c r="PL36" s="29"/>
      <c r="PM36" s="29"/>
      <c r="PN36" s="29"/>
      <c r="PO36" s="29"/>
      <c r="PP36" s="29"/>
      <c r="PQ36" s="29"/>
      <c r="PR36" s="29"/>
      <c r="PS36" s="29"/>
      <c r="PT36" s="29"/>
      <c r="PU36" s="29"/>
      <c r="PV36" s="29"/>
      <c r="PW36" s="29"/>
      <c r="PX36" s="29"/>
      <c r="PY36" s="29"/>
      <c r="PZ36" s="29"/>
      <c r="QA36" s="29"/>
      <c r="QB36" s="29"/>
      <c r="QC36" s="29"/>
      <c r="QD36" s="29"/>
      <c r="QE36" s="29"/>
      <c r="QF36" s="29"/>
      <c r="QG36" s="29"/>
      <c r="QH36" s="29"/>
      <c r="QI36" s="29"/>
      <c r="QJ36" s="29"/>
      <c r="QK36" s="29"/>
      <c r="QL36" s="29"/>
      <c r="QM36" s="29"/>
      <c r="QN36" s="29"/>
      <c r="QO36" s="29"/>
      <c r="QP36" s="29"/>
      <c r="QQ36" s="29"/>
      <c r="QR36" s="29"/>
      <c r="QS36" s="29"/>
      <c r="QT36" s="29"/>
      <c r="QU36" s="29"/>
      <c r="QV36" s="29"/>
      <c r="QW36" s="29"/>
      <c r="QX36" s="29"/>
      <c r="QY36" s="29"/>
      <c r="QZ36" s="29"/>
      <c r="RA36" s="29"/>
      <c r="RB36" s="29"/>
      <c r="RC36" s="29"/>
      <c r="RD36" s="29"/>
      <c r="RE36" s="29"/>
      <c r="RF36" s="29"/>
      <c r="RG36" s="29"/>
      <c r="RH36" s="29"/>
      <c r="RI36" s="29"/>
      <c r="RJ36" s="29"/>
      <c r="RK36" s="29"/>
      <c r="RL36" s="29"/>
      <c r="RM36" s="29"/>
      <c r="RN36" s="29"/>
      <c r="RO36" s="29"/>
      <c r="RP36" s="29"/>
      <c r="RQ36" s="29"/>
      <c r="RR36" s="29"/>
      <c r="RS36" s="29"/>
      <c r="RT36" s="29"/>
      <c r="RU36" s="29"/>
      <c r="RV36" s="29"/>
      <c r="RW36" s="29"/>
      <c r="RX36" s="29"/>
      <c r="RY36" s="29"/>
      <c r="RZ36" s="29"/>
      <c r="SA36" s="29"/>
      <c r="SB36" s="29"/>
      <c r="SC36" s="29"/>
      <c r="SD36" s="29"/>
      <c r="SE36" s="29"/>
      <c r="SF36" s="29"/>
      <c r="SG36" s="29"/>
      <c r="SH36" s="29"/>
      <c r="SI36" s="29"/>
      <c r="SJ36" s="29"/>
      <c r="SK36" s="29"/>
      <c r="SL36" s="29"/>
      <c r="SM36" s="29"/>
      <c r="SN36" s="29"/>
      <c r="SO36" s="29"/>
      <c r="SP36" s="29"/>
      <c r="SQ36" s="29"/>
      <c r="SR36" s="29"/>
      <c r="SS36" s="29"/>
      <c r="ST36" s="29"/>
      <c r="SU36" s="29"/>
      <c r="SV36" s="29"/>
      <c r="SW36" s="29"/>
      <c r="SX36" s="29"/>
      <c r="SY36" s="29"/>
      <c r="SZ36" s="29"/>
      <c r="TA36" s="29"/>
      <c r="TB36" s="29"/>
      <c r="TC36" s="29"/>
      <c r="TD36" s="29"/>
      <c r="TE36" s="29"/>
      <c r="TF36" s="29"/>
      <c r="TG36" s="29"/>
      <c r="TH36" s="29"/>
      <c r="TI36" s="29"/>
      <c r="TJ36" s="29"/>
      <c r="TK36" s="29"/>
      <c r="TL36" s="29"/>
      <c r="TM36" s="29"/>
      <c r="TN36" s="29"/>
      <c r="TO36" s="29"/>
      <c r="TP36" s="29"/>
      <c r="TQ36" s="29"/>
      <c r="TR36" s="29"/>
      <c r="TS36" s="29"/>
      <c r="TT36" s="29"/>
      <c r="TU36" s="29"/>
      <c r="TV36" s="29"/>
      <c r="TW36" s="29"/>
      <c r="TX36" s="29"/>
      <c r="TY36" s="29"/>
      <c r="TZ36" s="29"/>
      <c r="UA36" s="29"/>
      <c r="UB36" s="29"/>
      <c r="UC36" s="29"/>
      <c r="UD36" s="29"/>
      <c r="UE36" s="29"/>
      <c r="UF36" s="29"/>
      <c r="UG36" s="29"/>
      <c r="UH36" s="29"/>
      <c r="UI36" s="29"/>
      <c r="UJ36" s="29"/>
      <c r="UK36" s="29"/>
      <c r="UL36" s="29"/>
      <c r="UM36" s="29"/>
      <c r="UN36" s="29"/>
      <c r="UO36" s="29"/>
      <c r="UP36" s="29"/>
      <c r="UQ36" s="29"/>
      <c r="UR36" s="29"/>
      <c r="US36" s="29"/>
      <c r="UT36" s="29"/>
      <c r="UU36" s="29"/>
      <c r="UV36" s="29"/>
      <c r="UW36" s="29"/>
      <c r="UX36" s="29"/>
      <c r="UY36" s="29"/>
      <c r="UZ36" s="29"/>
      <c r="VA36" s="29"/>
      <c r="VB36" s="29"/>
      <c r="VC36" s="29"/>
      <c r="VD36" s="29"/>
      <c r="VE36" s="29"/>
      <c r="VF36" s="29"/>
      <c r="VG36" s="29"/>
      <c r="VH36" s="29"/>
      <c r="VI36" s="29"/>
      <c r="VJ36" s="29"/>
      <c r="VK36" s="29"/>
      <c r="VL36" s="29"/>
      <c r="VM36" s="29"/>
      <c r="VN36" s="29"/>
      <c r="VO36" s="29"/>
      <c r="VP36" s="29"/>
      <c r="VQ36" s="29"/>
      <c r="VR36" s="29"/>
      <c r="VS36" s="29"/>
      <c r="VT36" s="29"/>
      <c r="VU36" s="29"/>
      <c r="VV36" s="29"/>
      <c r="VW36" s="29"/>
      <c r="VX36" s="29"/>
      <c r="VY36" s="29"/>
      <c r="VZ36" s="29"/>
      <c r="WA36" s="29"/>
      <c r="WB36" s="29"/>
      <c r="WC36" s="29"/>
      <c r="WD36" s="29"/>
      <c r="WE36" s="29"/>
      <c r="WF36" s="29"/>
      <c r="WG36" s="29"/>
      <c r="WH36" s="29"/>
      <c r="WI36" s="29"/>
      <c r="WJ36" s="29"/>
      <c r="WK36" s="29"/>
      <c r="WL36" s="29"/>
      <c r="WM36" s="29"/>
      <c r="WN36" s="29"/>
      <c r="WO36" s="29"/>
      <c r="WP36" s="29"/>
      <c r="WQ36" s="29"/>
      <c r="WR36" s="29"/>
      <c r="WS36" s="29"/>
      <c r="WT36" s="29"/>
      <c r="WU36" s="29"/>
      <c r="WV36" s="29"/>
      <c r="WW36" s="29"/>
      <c r="WX36" s="29"/>
      <c r="WY36" s="29"/>
      <c r="WZ36" s="29"/>
      <c r="XA36" s="29"/>
      <c r="XB36" s="29"/>
      <c r="XC36" s="29"/>
      <c r="XD36" s="29"/>
      <c r="XE36" s="29"/>
      <c r="XF36" s="29"/>
      <c r="XG36" s="29"/>
      <c r="XH36" s="29"/>
      <c r="XI36" s="29"/>
      <c r="XJ36" s="29"/>
      <c r="XK36" s="29"/>
      <c r="XL36" s="29"/>
      <c r="XM36" s="29"/>
      <c r="XN36" s="29"/>
      <c r="XO36" s="29"/>
      <c r="XP36" s="29"/>
      <c r="XQ36" s="29"/>
      <c r="XR36" s="29"/>
      <c r="XS36" s="29"/>
      <c r="XT36" s="29"/>
      <c r="XU36" s="29"/>
      <c r="XV36" s="29"/>
      <c r="XW36" s="29"/>
      <c r="XX36" s="29"/>
      <c r="XY36" s="29"/>
      <c r="XZ36" s="29"/>
      <c r="YA36" s="29"/>
      <c r="YB36" s="29"/>
      <c r="YC36" s="29"/>
      <c r="YD36" s="29"/>
      <c r="YE36" s="29"/>
      <c r="YF36" s="29"/>
      <c r="YG36" s="29"/>
      <c r="YH36" s="29"/>
      <c r="YI36" s="29"/>
      <c r="YJ36" s="29"/>
      <c r="YK36" s="29"/>
      <c r="YL36" s="29"/>
      <c r="YM36" s="29"/>
      <c r="YN36" s="29"/>
      <c r="YO36" s="29"/>
      <c r="YP36" s="29"/>
      <c r="YQ36" s="29"/>
      <c r="YR36" s="29"/>
      <c r="YS36" s="29"/>
      <c r="YT36" s="29"/>
      <c r="YU36" s="29"/>
      <c r="YV36" s="29"/>
      <c r="YW36" s="29"/>
      <c r="YX36" s="29"/>
      <c r="YY36" s="29"/>
      <c r="YZ36" s="29"/>
      <c r="ZA36" s="29"/>
      <c r="ZB36" s="29"/>
      <c r="ZC36" s="29"/>
      <c r="ZD36" s="29"/>
      <c r="ZE36" s="29"/>
      <c r="ZF36" s="29"/>
      <c r="ZG36" s="29"/>
      <c r="ZH36" s="29"/>
      <c r="ZI36" s="29"/>
      <c r="ZJ36" s="29"/>
      <c r="ZK36" s="29"/>
      <c r="ZL36" s="29"/>
      <c r="ZM36" s="29"/>
      <c r="ZN36" s="29"/>
      <c r="ZO36" s="29"/>
      <c r="ZP36" s="29"/>
    </row>
    <row r="37" spans="1:692" ht="14.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</row>
    <row r="38" spans="1:692" ht="14.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  <c r="MT38" s="29"/>
      <c r="MU38" s="29"/>
      <c r="MV38" s="29"/>
      <c r="MW38" s="29"/>
      <c r="MX38" s="29"/>
      <c r="MY38" s="29"/>
      <c r="MZ38" s="29"/>
      <c r="NA38" s="29"/>
      <c r="NB38" s="29"/>
      <c r="NC38" s="29"/>
      <c r="ND38" s="29"/>
      <c r="NE38" s="29"/>
      <c r="NF38" s="29"/>
      <c r="NG38" s="29"/>
      <c r="NH38" s="29"/>
      <c r="NI38" s="29"/>
      <c r="NJ38" s="29"/>
      <c r="NK38" s="29"/>
      <c r="NL38" s="29"/>
      <c r="NM38" s="29"/>
      <c r="NN38" s="29"/>
      <c r="NO38" s="29"/>
      <c r="NP38" s="29"/>
      <c r="NQ38" s="29"/>
      <c r="NR38" s="29"/>
      <c r="NS38" s="29"/>
      <c r="NT38" s="29"/>
      <c r="NU38" s="29"/>
      <c r="NV38" s="29"/>
      <c r="NW38" s="29"/>
      <c r="NX38" s="29"/>
      <c r="NY38" s="29"/>
      <c r="NZ38" s="29"/>
      <c r="OA38" s="29"/>
      <c r="OB38" s="29"/>
      <c r="OC38" s="29"/>
      <c r="OD38" s="29"/>
      <c r="OE38" s="29"/>
      <c r="OF38" s="29"/>
      <c r="OG38" s="29"/>
      <c r="OH38" s="29"/>
      <c r="OI38" s="29"/>
      <c r="OJ38" s="29"/>
      <c r="OK38" s="29"/>
      <c r="OL38" s="29"/>
      <c r="OM38" s="29"/>
      <c r="ON38" s="29"/>
      <c r="OO38" s="29"/>
      <c r="OP38" s="29"/>
      <c r="OQ38" s="29"/>
      <c r="OR38" s="29"/>
      <c r="OS38" s="29"/>
      <c r="OT38" s="29"/>
      <c r="OU38" s="29"/>
      <c r="OV38" s="29"/>
      <c r="OW38" s="29"/>
      <c r="OX38" s="29"/>
      <c r="OY38" s="29"/>
      <c r="OZ38" s="29"/>
      <c r="PA38" s="29"/>
      <c r="PB38" s="29"/>
      <c r="PC38" s="29"/>
      <c r="PD38" s="29"/>
      <c r="PE38" s="29"/>
      <c r="PF38" s="29"/>
      <c r="PG38" s="29"/>
      <c r="PH38" s="29"/>
      <c r="PI38" s="29"/>
      <c r="PJ38" s="29"/>
      <c r="PK38" s="29"/>
      <c r="PL38" s="29"/>
      <c r="PM38" s="29"/>
      <c r="PN38" s="29"/>
      <c r="PO38" s="29"/>
      <c r="PP38" s="29"/>
      <c r="PQ38" s="29"/>
      <c r="PR38" s="29"/>
      <c r="PS38" s="29"/>
      <c r="PT38" s="29"/>
      <c r="PU38" s="29"/>
      <c r="PV38" s="29"/>
      <c r="PW38" s="29"/>
      <c r="PX38" s="29"/>
      <c r="PY38" s="29"/>
      <c r="PZ38" s="29"/>
      <c r="QA38" s="29"/>
      <c r="QB38" s="29"/>
      <c r="QC38" s="29"/>
      <c r="QD38" s="29"/>
      <c r="QE38" s="29"/>
      <c r="QF38" s="29"/>
      <c r="QG38" s="29"/>
      <c r="QH38" s="29"/>
      <c r="QI38" s="29"/>
      <c r="QJ38" s="29"/>
      <c r="QK38" s="29"/>
      <c r="QL38" s="29"/>
      <c r="QM38" s="29"/>
      <c r="QN38" s="29"/>
      <c r="QO38" s="29"/>
      <c r="QP38" s="29"/>
      <c r="QQ38" s="29"/>
      <c r="QR38" s="29"/>
      <c r="QS38" s="29"/>
      <c r="QT38" s="29"/>
      <c r="QU38" s="29"/>
      <c r="QV38" s="29"/>
      <c r="QW38" s="29"/>
      <c r="QX38" s="29"/>
      <c r="QY38" s="29"/>
      <c r="QZ38" s="29"/>
      <c r="RA38" s="29"/>
      <c r="RB38" s="29"/>
      <c r="RC38" s="29"/>
      <c r="RD38" s="29"/>
      <c r="RE38" s="29"/>
      <c r="RF38" s="29"/>
      <c r="RG38" s="29"/>
      <c r="RH38" s="29"/>
      <c r="RI38" s="29"/>
      <c r="RJ38" s="29"/>
      <c r="RK38" s="29"/>
      <c r="RL38" s="29"/>
      <c r="RM38" s="29"/>
      <c r="RN38" s="29"/>
      <c r="RO38" s="29"/>
      <c r="RP38" s="29"/>
      <c r="RQ38" s="29"/>
      <c r="RR38" s="29"/>
      <c r="RS38" s="29"/>
      <c r="RT38" s="29"/>
      <c r="RU38" s="29"/>
      <c r="RV38" s="29"/>
      <c r="RW38" s="29"/>
      <c r="RX38" s="29"/>
      <c r="RY38" s="29"/>
      <c r="RZ38" s="29"/>
      <c r="SA38" s="29"/>
      <c r="SB38" s="29"/>
      <c r="SC38" s="29"/>
      <c r="SD38" s="29"/>
      <c r="SE38" s="29"/>
      <c r="SF38" s="29"/>
      <c r="SG38" s="29"/>
      <c r="SH38" s="29"/>
      <c r="SI38" s="29"/>
      <c r="SJ38" s="29"/>
      <c r="SK38" s="29"/>
      <c r="SL38" s="29"/>
      <c r="SM38" s="29"/>
      <c r="SN38" s="29"/>
      <c r="SO38" s="29"/>
      <c r="SP38" s="29"/>
      <c r="SQ38" s="29"/>
      <c r="SR38" s="29"/>
      <c r="SS38" s="29"/>
      <c r="ST38" s="29"/>
      <c r="SU38" s="29"/>
      <c r="SV38" s="29"/>
      <c r="SW38" s="29"/>
      <c r="SX38" s="29"/>
      <c r="SY38" s="29"/>
      <c r="SZ38" s="29"/>
      <c r="TA38" s="29"/>
      <c r="TB38" s="29"/>
      <c r="TC38" s="29"/>
      <c r="TD38" s="29"/>
      <c r="TE38" s="29"/>
      <c r="TF38" s="29"/>
      <c r="TG38" s="29"/>
      <c r="TH38" s="29"/>
      <c r="TI38" s="29"/>
      <c r="TJ38" s="29"/>
      <c r="TK38" s="29"/>
      <c r="TL38" s="29"/>
      <c r="TM38" s="29"/>
      <c r="TN38" s="29"/>
      <c r="TO38" s="29"/>
      <c r="TP38" s="29"/>
      <c r="TQ38" s="29"/>
      <c r="TR38" s="29"/>
      <c r="TS38" s="29"/>
      <c r="TT38" s="29"/>
      <c r="TU38" s="29"/>
      <c r="TV38" s="29"/>
      <c r="TW38" s="29"/>
      <c r="TX38" s="29"/>
      <c r="TY38" s="29"/>
      <c r="TZ38" s="29"/>
      <c r="UA38" s="29"/>
      <c r="UB38" s="29"/>
      <c r="UC38" s="29"/>
      <c r="UD38" s="29"/>
      <c r="UE38" s="29"/>
      <c r="UF38" s="29"/>
      <c r="UG38" s="29"/>
      <c r="UH38" s="29"/>
      <c r="UI38" s="29"/>
      <c r="UJ38" s="29"/>
      <c r="UK38" s="29"/>
      <c r="UL38" s="29"/>
      <c r="UM38" s="29"/>
      <c r="UN38" s="29"/>
      <c r="UO38" s="29"/>
      <c r="UP38" s="29"/>
      <c r="UQ38" s="29"/>
      <c r="UR38" s="29"/>
      <c r="US38" s="29"/>
      <c r="UT38" s="29"/>
      <c r="UU38" s="29"/>
      <c r="UV38" s="29"/>
      <c r="UW38" s="29"/>
      <c r="UX38" s="29"/>
      <c r="UY38" s="29"/>
      <c r="UZ38" s="29"/>
      <c r="VA38" s="29"/>
      <c r="VB38" s="29"/>
      <c r="VC38" s="29"/>
      <c r="VD38" s="29"/>
      <c r="VE38" s="29"/>
      <c r="VF38" s="29"/>
      <c r="VG38" s="29"/>
      <c r="VH38" s="29"/>
      <c r="VI38" s="29"/>
      <c r="VJ38" s="29"/>
      <c r="VK38" s="29"/>
      <c r="VL38" s="29"/>
      <c r="VM38" s="29"/>
      <c r="VN38" s="29"/>
      <c r="VO38" s="29"/>
      <c r="VP38" s="29"/>
      <c r="VQ38" s="29"/>
      <c r="VR38" s="29"/>
      <c r="VS38" s="29"/>
      <c r="VT38" s="29"/>
      <c r="VU38" s="29"/>
      <c r="VV38" s="29"/>
      <c r="VW38" s="29"/>
      <c r="VX38" s="29"/>
      <c r="VY38" s="29"/>
      <c r="VZ38" s="29"/>
      <c r="WA38" s="29"/>
      <c r="WB38" s="29"/>
      <c r="WC38" s="29"/>
      <c r="WD38" s="29"/>
      <c r="WE38" s="29"/>
      <c r="WF38" s="29"/>
      <c r="WG38" s="29"/>
      <c r="WH38" s="29"/>
      <c r="WI38" s="29"/>
      <c r="WJ38" s="29"/>
      <c r="WK38" s="29"/>
      <c r="WL38" s="29"/>
      <c r="WM38" s="29"/>
      <c r="WN38" s="29"/>
      <c r="WO38" s="29"/>
      <c r="WP38" s="29"/>
      <c r="WQ38" s="29"/>
      <c r="WR38" s="29"/>
      <c r="WS38" s="29"/>
      <c r="WT38" s="29"/>
      <c r="WU38" s="29"/>
      <c r="WV38" s="29"/>
      <c r="WW38" s="29"/>
      <c r="WX38" s="29"/>
      <c r="WY38" s="29"/>
      <c r="WZ38" s="29"/>
      <c r="XA38" s="29"/>
      <c r="XB38" s="29"/>
      <c r="XC38" s="29"/>
      <c r="XD38" s="29"/>
      <c r="XE38" s="29"/>
      <c r="XF38" s="29"/>
      <c r="XG38" s="29"/>
      <c r="XH38" s="29"/>
      <c r="XI38" s="29"/>
      <c r="XJ38" s="29"/>
      <c r="XK38" s="29"/>
      <c r="XL38" s="29"/>
      <c r="XM38" s="29"/>
      <c r="XN38" s="29"/>
      <c r="XO38" s="29"/>
      <c r="XP38" s="29"/>
      <c r="XQ38" s="29"/>
      <c r="XR38" s="29"/>
      <c r="XS38" s="29"/>
      <c r="XT38" s="29"/>
      <c r="XU38" s="29"/>
      <c r="XV38" s="29"/>
      <c r="XW38" s="29"/>
      <c r="XX38" s="29"/>
      <c r="XY38" s="29"/>
      <c r="XZ38" s="29"/>
      <c r="YA38" s="29"/>
      <c r="YB38" s="29"/>
      <c r="YC38" s="29"/>
      <c r="YD38" s="29"/>
      <c r="YE38" s="29"/>
      <c r="YF38" s="29"/>
      <c r="YG38" s="29"/>
      <c r="YH38" s="29"/>
      <c r="YI38" s="29"/>
      <c r="YJ38" s="29"/>
      <c r="YK38" s="29"/>
      <c r="YL38" s="29"/>
      <c r="YM38" s="29"/>
      <c r="YN38" s="29"/>
      <c r="YO38" s="29"/>
      <c r="YP38" s="29"/>
      <c r="YQ38" s="29"/>
      <c r="YR38" s="29"/>
      <c r="YS38" s="29"/>
      <c r="YT38" s="29"/>
      <c r="YU38" s="29"/>
      <c r="YV38" s="29"/>
      <c r="YW38" s="29"/>
      <c r="YX38" s="29"/>
      <c r="YY38" s="29"/>
      <c r="YZ38" s="29"/>
      <c r="ZA38" s="29"/>
      <c r="ZB38" s="29"/>
      <c r="ZC38" s="29"/>
      <c r="ZD38" s="29"/>
      <c r="ZE38" s="29"/>
      <c r="ZF38" s="29"/>
      <c r="ZG38" s="29"/>
      <c r="ZH38" s="29"/>
      <c r="ZI38" s="29"/>
      <c r="ZJ38" s="29"/>
      <c r="ZK38" s="29"/>
      <c r="ZL38" s="29"/>
      <c r="ZM38" s="29"/>
      <c r="ZN38" s="29"/>
      <c r="ZO38" s="29"/>
      <c r="ZP38" s="29"/>
    </row>
    <row r="39" spans="1:692" x14ac:dyDescent="0.35">
      <c r="A39" s="69" t="s">
        <v>277</v>
      </c>
      <c r="B39" s="70"/>
      <c r="C39" s="2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5">
      <c r="A40" s="71" t="s">
        <v>838</v>
      </c>
      <c r="B40" s="72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692" x14ac:dyDescent="0.35">
      <c r="B42" t="s">
        <v>811</v>
      </c>
    </row>
    <row r="43" spans="1:692" x14ac:dyDescent="0.35">
      <c r="B43" t="s">
        <v>812</v>
      </c>
      <c r="C43" t="s">
        <v>806</v>
      </c>
      <c r="D43" s="30">
        <f>(C40+F40+I40+L40+O40+R40+U40)/7</f>
        <v>0</v>
      </c>
      <c r="E43" s="17">
        <f>D43/100*25</f>
        <v>0</v>
      </c>
    </row>
    <row r="44" spans="1:692" x14ac:dyDescent="0.35">
      <c r="B44" t="s">
        <v>813</v>
      </c>
      <c r="C44" t="s">
        <v>806</v>
      </c>
      <c r="D44" s="30">
        <f>(D40+G40+J40+M40+P40+S40+V40)/7</f>
        <v>0</v>
      </c>
      <c r="E44" s="17">
        <f t="shared" ref="E44:E45" si="16">D44/100*25</f>
        <v>0</v>
      </c>
    </row>
    <row r="45" spans="1:692" x14ac:dyDescent="0.35">
      <c r="B45" t="s">
        <v>814</v>
      </c>
      <c r="C45" t="s">
        <v>806</v>
      </c>
      <c r="D45" s="30">
        <f>(E40+H40+K40+N40+Q40+T40+W40)/7</f>
        <v>0</v>
      </c>
      <c r="E45" s="17">
        <f t="shared" si="16"/>
        <v>0</v>
      </c>
    </row>
    <row r="46" spans="1:692" ht="14.4" x14ac:dyDescent="0.3">
      <c r="D46" s="25">
        <f>SUM(D43:D45)</f>
        <v>0</v>
      </c>
      <c r="E46" s="25">
        <f>SUM(E43:E45)</f>
        <v>0</v>
      </c>
    </row>
    <row r="47" spans="1:692" x14ac:dyDescent="0.35">
      <c r="B47" t="s">
        <v>812</v>
      </c>
      <c r="C47" t="s">
        <v>807</v>
      </c>
      <c r="D47" s="30">
        <f>(X40+AA40+AD40+AG40+AJ40+AM40+AP40+AS40+AV40+AY40+BB40+BE40+BH40+BK40+BN40+BQ40+BT40+BW40+BZ40+CC40+CF40+CI40+CL40+CO40+CR40+CU40+CX40+DA40)/28</f>
        <v>0</v>
      </c>
      <c r="E47" s="17">
        <f>D47/100*25</f>
        <v>0</v>
      </c>
    </row>
    <row r="48" spans="1:692" x14ac:dyDescent="0.35">
      <c r="B48" t="s">
        <v>813</v>
      </c>
      <c r="C48" t="s">
        <v>807</v>
      </c>
      <c r="D48" s="30">
        <f>(Y40+AB40+AE40+AH40+AK40+AN40+AQ40+AT40+AW40+AZ40+BC40+BF40+BI40+BL40+BO40+BR40+BU40+BX40+CA40+CD40+CG40+CJ40+CM40+CP40+CS40+CV40+CY40+DB40)/28</f>
        <v>0</v>
      </c>
      <c r="E48" s="17">
        <f t="shared" ref="E48:E49" si="17">D48/100*25</f>
        <v>0</v>
      </c>
    </row>
    <row r="49" spans="2:5" x14ac:dyDescent="0.35">
      <c r="B49" t="s">
        <v>814</v>
      </c>
      <c r="C49" t="s">
        <v>807</v>
      </c>
      <c r="D49" s="30">
        <f>(Z40+AC40+AF40+AI40+AL40+AO40+AR40+AU40+AX40+BA40+BD40+BG40+BJ40+BM40+BP40+BS40+BV40+BY40+CB40+CE40+CH40+CK40+CN40+CQ40+CT40+CW40+CZ40+DC40)/28</f>
        <v>0</v>
      </c>
      <c r="E49" s="17">
        <f t="shared" si="17"/>
        <v>0</v>
      </c>
    </row>
    <row r="50" spans="2:5" ht="14.4" x14ac:dyDescent="0.3">
      <c r="D50" s="25">
        <f>SUM(D47:D49)</f>
        <v>0</v>
      </c>
      <c r="E50" s="25">
        <f>SUM(E47:E49)</f>
        <v>0</v>
      </c>
    </row>
    <row r="51" spans="2:5" x14ac:dyDescent="0.35">
      <c r="B51" t="s">
        <v>812</v>
      </c>
      <c r="C51" t="s">
        <v>808</v>
      </c>
      <c r="D51" s="30">
        <f>(DD40+DG40+DJ40+DM40+DP40+DS40+DV40)/7</f>
        <v>0</v>
      </c>
      <c r="E51" s="17">
        <f>D51/100*25</f>
        <v>0</v>
      </c>
    </row>
    <row r="52" spans="2:5" x14ac:dyDescent="0.35">
      <c r="B52" t="s">
        <v>813</v>
      </c>
      <c r="C52" t="s">
        <v>808</v>
      </c>
      <c r="D52" s="30">
        <f>(DD40+DG40+DJ40+DM40+DP40+DS40+DV40)/7</f>
        <v>0</v>
      </c>
      <c r="E52" s="17">
        <f t="shared" ref="E52:E53" si="18">D52/100*25</f>
        <v>0</v>
      </c>
    </row>
    <row r="53" spans="2:5" x14ac:dyDescent="0.35">
      <c r="B53" t="s">
        <v>814</v>
      </c>
      <c r="C53" t="s">
        <v>808</v>
      </c>
      <c r="D53" s="30">
        <f>(DF40+DI40+DL40+DO40+DR40+DU40+DX40)/7</f>
        <v>0</v>
      </c>
      <c r="E53" s="17">
        <f t="shared" si="18"/>
        <v>0</v>
      </c>
    </row>
    <row r="54" spans="2:5" ht="14.4" x14ac:dyDescent="0.3">
      <c r="D54" s="25">
        <f>SUM(D51:D53)</f>
        <v>0</v>
      </c>
      <c r="E54" s="25">
        <f>SUM(E51:E53)</f>
        <v>0</v>
      </c>
    </row>
    <row r="55" spans="2:5" x14ac:dyDescent="0.35">
      <c r="B55" t="s">
        <v>812</v>
      </c>
      <c r="C55" t="s">
        <v>809</v>
      </c>
      <c r="D55" s="30">
        <f>(DY40+EB40+EE40+EH40+EK40+EN40+EQ40+ET40+EW40+EZ40+FC40+FF40+FI40+FL40+FO40+FR40+FU40+FX40+GA40+GD40+GG40+GJ40+GM40+GP40+GS40+GV40+GY40+HB40+HE40+HH40+HK40+HN40+HQ40+HT40+HW40)/35</f>
        <v>0</v>
      </c>
      <c r="E55" s="17">
        <f>D55/100*25</f>
        <v>0</v>
      </c>
    </row>
    <row r="56" spans="2:5" x14ac:dyDescent="0.35">
      <c r="B56" t="s">
        <v>813</v>
      </c>
      <c r="C56" t="s">
        <v>809</v>
      </c>
      <c r="D56" s="30">
        <f>(DZ40+EC40+EF40+EI40+EL40+EO40+ER40+EU40+EX40+FA40+FD40+FG40+FJ40+FM40+FP40+FS40+FV40+FY40+GB40+GE40+GH40+GK40+GN40+GQ40+GT40+GW40+GZ40+HC40+HF40+HI40+HL40+HO40+HR40+HU40+HX40)/35</f>
        <v>0</v>
      </c>
      <c r="E56" s="17">
        <f t="shared" ref="E56:E57" si="19">D56/100*25</f>
        <v>0</v>
      </c>
    </row>
    <row r="57" spans="2:5" x14ac:dyDescent="0.35">
      <c r="B57" t="s">
        <v>814</v>
      </c>
      <c r="C57" t="s">
        <v>809</v>
      </c>
      <c r="D57" s="30">
        <f>(EA40+ED40+EG40+EJ40+EM40+EP40+ES40+EV40+EY40+FB40+FE40+FH40+FK40+FN40+FQ40+FT40+FW40+FZ40+GC40+GF40+GI40+GL40+GO40+GR40+GU40+GX40+HA40+HD40+HG40+HJ40+HM40+HP40+HS40+HV40+HY40)/35</f>
        <v>0</v>
      </c>
      <c r="E57" s="17">
        <f t="shared" si="19"/>
        <v>0</v>
      </c>
    </row>
    <row r="58" spans="2:5" ht="14.4" x14ac:dyDescent="0.3">
      <c r="D58" s="25">
        <f>SUM(D55:D57)</f>
        <v>0</v>
      </c>
      <c r="E58" s="25">
        <f>SUM(E55:E57)</f>
        <v>0</v>
      </c>
    </row>
    <row r="59" spans="2:5" x14ac:dyDescent="0.35">
      <c r="B59" t="s">
        <v>812</v>
      </c>
      <c r="C59" t="s">
        <v>810</v>
      </c>
      <c r="D59" s="30">
        <f>(HZ40+IC40+IF40+II40+IL40+IO40+IR40)/7</f>
        <v>0</v>
      </c>
      <c r="E59" s="17">
        <f>D59/100*25</f>
        <v>0</v>
      </c>
    </row>
    <row r="60" spans="2:5" x14ac:dyDescent="0.35">
      <c r="B60" t="s">
        <v>813</v>
      </c>
      <c r="C60" t="s">
        <v>810</v>
      </c>
      <c r="D60" s="30">
        <f>(IA40+ID40+IG40+IJ40+IM40+IP40+IS40)/7</f>
        <v>0</v>
      </c>
      <c r="E60" s="17">
        <f t="shared" ref="E60:E61" si="20">D60/100*25</f>
        <v>0</v>
      </c>
    </row>
    <row r="61" spans="2:5" x14ac:dyDescent="0.35">
      <c r="B61" t="s">
        <v>814</v>
      </c>
      <c r="C61" t="s">
        <v>810</v>
      </c>
      <c r="D61" s="30">
        <f>(IB40+IE40+IH40+IK40+IN40+IQ40+IT40)/7</f>
        <v>0</v>
      </c>
      <c r="E61" s="17">
        <f t="shared" si="20"/>
        <v>0</v>
      </c>
    </row>
    <row r="62" spans="2:5" ht="14.4" x14ac:dyDescent="0.3">
      <c r="D62" s="25">
        <f>SUM(D59:D61)</f>
        <v>0</v>
      </c>
      <c r="E62" s="25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Нургуль</cp:lastModifiedBy>
  <cp:lastPrinted>2024-12-08T16:49:15Z</cp:lastPrinted>
  <dcterms:created xsi:type="dcterms:W3CDTF">2022-12-22T06:57:03Z</dcterms:created>
  <dcterms:modified xsi:type="dcterms:W3CDTF">2025-12-28T17:59:40Z</dcterms:modified>
</cp:coreProperties>
</file>